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7050"/>
  </bookViews>
  <sheets>
    <sheet name="QEB Table 4.6" sheetId="2" r:id="rId1"/>
  </sheets>
  <externalReferences>
    <externalReference r:id="rId2"/>
  </externalReferences>
  <definedNames>
    <definedName name="_xlnm.Print_Area" localSheetId="0">'QEB Table 4.6'!$A$1:$L$104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1" i="2" l="1"/>
  <c r="G51" i="2"/>
  <c r="F51" i="2"/>
  <c r="E51" i="2"/>
  <c r="D51" i="2"/>
  <c r="C51" i="2"/>
  <c r="B51" i="2"/>
  <c r="H50" i="2"/>
  <c r="G50" i="2"/>
  <c r="F50" i="2"/>
  <c r="E50" i="2"/>
  <c r="D50" i="2"/>
  <c r="C50" i="2"/>
  <c r="B50" i="2"/>
  <c r="H49" i="2"/>
  <c r="G49" i="2"/>
  <c r="F49" i="2"/>
  <c r="E49" i="2"/>
  <c r="D49" i="2"/>
  <c r="C49" i="2"/>
  <c r="H48" i="2"/>
  <c r="G48" i="2"/>
  <c r="F48" i="2"/>
  <c r="E48" i="2"/>
  <c r="D48" i="2"/>
  <c r="C48" i="2"/>
  <c r="B48" i="2"/>
  <c r="H46" i="2"/>
  <c r="G46" i="2"/>
  <c r="F46" i="2"/>
  <c r="E46" i="2"/>
  <c r="D46" i="2"/>
  <c r="C46" i="2"/>
  <c r="B46" i="2"/>
  <c r="H45" i="2"/>
  <c r="G45" i="2"/>
  <c r="F45" i="2"/>
  <c r="E45" i="2"/>
  <c r="D45" i="2"/>
  <c r="C45" i="2"/>
  <c r="B45" i="2"/>
  <c r="H44" i="2"/>
  <c r="G44" i="2"/>
  <c r="F44" i="2"/>
  <c r="E44" i="2"/>
  <c r="D44" i="2"/>
  <c r="C44" i="2"/>
  <c r="B44" i="2"/>
  <c r="H43" i="2"/>
  <c r="G43" i="2"/>
  <c r="F43" i="2"/>
  <c r="E43" i="2"/>
  <c r="D43" i="2"/>
  <c r="C43" i="2"/>
  <c r="B43" i="2"/>
  <c r="K41" i="2"/>
  <c r="J41" i="2"/>
  <c r="I41" i="2"/>
  <c r="H41" i="2"/>
  <c r="G41" i="2"/>
  <c r="F41" i="2"/>
  <c r="E41" i="2"/>
  <c r="D41" i="2"/>
  <c r="C41" i="2"/>
  <c r="B41" i="2"/>
  <c r="K40" i="2"/>
  <c r="J40" i="2"/>
  <c r="I40" i="2"/>
  <c r="H40" i="2"/>
  <c r="G40" i="2"/>
  <c r="F40" i="2"/>
  <c r="E40" i="2"/>
  <c r="D40" i="2"/>
  <c r="C40" i="2"/>
  <c r="B40" i="2"/>
  <c r="K39" i="2"/>
  <c r="J39" i="2"/>
  <c r="I39" i="2"/>
  <c r="H39" i="2"/>
  <c r="G39" i="2"/>
  <c r="F39" i="2"/>
  <c r="E39" i="2"/>
  <c r="D39" i="2"/>
  <c r="C39" i="2"/>
  <c r="B39" i="2"/>
  <c r="K38" i="2"/>
  <c r="J38" i="2"/>
  <c r="I38" i="2"/>
  <c r="H38" i="2"/>
  <c r="G38" i="2"/>
  <c r="F38" i="2"/>
  <c r="E38" i="2"/>
  <c r="D38" i="2"/>
  <c r="C38" i="2"/>
  <c r="B38" i="2"/>
  <c r="K36" i="2"/>
  <c r="J36" i="2"/>
  <c r="I36" i="2"/>
  <c r="H36" i="2"/>
  <c r="G36" i="2"/>
  <c r="F36" i="2"/>
  <c r="E36" i="2"/>
  <c r="D36" i="2"/>
  <c r="C36" i="2"/>
  <c r="B36" i="2"/>
  <c r="K35" i="2"/>
  <c r="J35" i="2"/>
  <c r="I35" i="2"/>
  <c r="H35" i="2"/>
  <c r="G35" i="2"/>
  <c r="F35" i="2"/>
  <c r="E35" i="2"/>
  <c r="D35" i="2"/>
  <c r="C35" i="2"/>
  <c r="B35" i="2"/>
  <c r="K34" i="2"/>
  <c r="J34" i="2"/>
  <c r="I34" i="2"/>
  <c r="H34" i="2"/>
  <c r="G34" i="2"/>
  <c r="F34" i="2"/>
  <c r="E34" i="2"/>
  <c r="D34" i="2"/>
  <c r="C34" i="2"/>
  <c r="B34" i="2"/>
  <c r="H33" i="2"/>
  <c r="G33" i="2"/>
  <c r="F33" i="2"/>
  <c r="E33" i="2"/>
  <c r="D33" i="2"/>
  <c r="C33" i="2"/>
  <c r="H31" i="2"/>
  <c r="G31" i="2"/>
  <c r="F31" i="2"/>
  <c r="E31" i="2"/>
  <c r="D31" i="2"/>
  <c r="C31" i="2"/>
  <c r="H30" i="2"/>
  <c r="G30" i="2"/>
  <c r="F30" i="2"/>
  <c r="E30" i="2"/>
  <c r="D30" i="2"/>
  <c r="C30" i="2"/>
  <c r="H29" i="2"/>
  <c r="G29" i="2"/>
  <c r="F29" i="2"/>
  <c r="E29" i="2"/>
  <c r="D29" i="2"/>
  <c r="C29" i="2"/>
  <c r="H28" i="2"/>
  <c r="G28" i="2"/>
  <c r="F28" i="2"/>
  <c r="E28" i="2"/>
  <c r="D28" i="2"/>
  <c r="C28" i="2"/>
  <c r="H26" i="2"/>
  <c r="G26" i="2"/>
  <c r="F26" i="2"/>
  <c r="E26" i="2"/>
  <c r="D26" i="2"/>
  <c r="C26" i="2"/>
  <c r="B26" i="2"/>
  <c r="H25" i="2"/>
  <c r="G25" i="2"/>
  <c r="F25" i="2"/>
  <c r="E25" i="2"/>
  <c r="D25" i="2"/>
  <c r="C25" i="2"/>
  <c r="H24" i="2"/>
  <c r="G24" i="2"/>
  <c r="F24" i="2"/>
  <c r="E24" i="2"/>
  <c r="D24" i="2"/>
  <c r="C24" i="2"/>
  <c r="B24" i="2"/>
  <c r="L29" i="2" l="1"/>
  <c r="L34" i="2"/>
  <c r="L38" i="2"/>
  <c r="L30" i="2"/>
  <c r="L28" i="2"/>
  <c r="L39" i="2"/>
  <c r="L36" i="2"/>
  <c r="L26" i="2"/>
  <c r="L35" i="2"/>
  <c r="L41" i="2"/>
  <c r="L31" i="2"/>
  <c r="L24" i="2"/>
  <c r="L40" i="2"/>
  <c r="L25" i="2"/>
</calcChain>
</file>

<file path=xl/sharedStrings.xml><?xml version="1.0" encoding="utf-8"?>
<sst xmlns="http://schemas.openxmlformats.org/spreadsheetml/2006/main" count="105" uniqueCount="40">
  <si>
    <t xml:space="preserve">TABLE 4.6: LIFE INSURANCE COMPANIES - LIABILITIES </t>
  </si>
  <si>
    <t>(K'Million)</t>
  </si>
  <si>
    <t>End of Period (a)</t>
  </si>
  <si>
    <t>Foreign Liabs.</t>
  </si>
  <si>
    <t>Deposits Excl from Broad Money</t>
  </si>
  <si>
    <t>Central Gov't Liabs.</t>
  </si>
  <si>
    <t>Securities Excluded from Broad Money</t>
  </si>
  <si>
    <t>Loans</t>
  </si>
  <si>
    <t>Financial Derivatives</t>
  </si>
  <si>
    <t>Insur. Tech. Reserves (b)</t>
  </si>
  <si>
    <t>Other Liabilities</t>
  </si>
  <si>
    <t>Shares and Other Equity</t>
  </si>
  <si>
    <t>TOTAL</t>
  </si>
  <si>
    <t>Transferable</t>
  </si>
  <si>
    <t>Other</t>
  </si>
  <si>
    <t>…</t>
  </si>
  <si>
    <t>Jun</t>
  </si>
  <si>
    <t>Sep</t>
  </si>
  <si>
    <t>Dec</t>
  </si>
  <si>
    <t>Mar</t>
  </si>
  <si>
    <t xml:space="preserve">Jun </t>
  </si>
  <si>
    <t xml:space="preserve">Dec </t>
  </si>
  <si>
    <t xml:space="preserve">Mar </t>
  </si>
  <si>
    <t xml:space="preserve"> Sep </t>
  </si>
  <si>
    <t xml:space="preserve">Sep </t>
  </si>
  <si>
    <t xml:space="preserve">Jun  </t>
  </si>
  <si>
    <t xml:space="preserve">Dec  </t>
  </si>
  <si>
    <t xml:space="preserve"> Jun </t>
  </si>
  <si>
    <t>(a)</t>
  </si>
  <si>
    <t>Reporting date is the last business day of the month.</t>
  </si>
  <si>
    <t>(b)</t>
  </si>
  <si>
    <t>Reflects policy holders' funds with the life insurance companies, which are considered assets of the household sector.</t>
  </si>
  <si>
    <t>(p)</t>
  </si>
  <si>
    <t>Preliminary.</t>
  </si>
  <si>
    <t>(r )</t>
  </si>
  <si>
    <t xml:space="preserve">Revised </t>
  </si>
  <si>
    <t xml:space="preserve">  Sep </t>
  </si>
  <si>
    <t xml:space="preserve"> Dec</t>
  </si>
  <si>
    <t xml:space="preserve">   Dec </t>
  </si>
  <si>
    <t>Sep (p)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</si>
</sst>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..."/>
    <numFmt numFmtId="166" formatCode="\ \ 0.0"/>
    <numFmt numFmtId="167" formatCode="0.000000000000000"/>
    <numFmt numFmtId="168" formatCode="0.00000000"/>
  </numFmts>
  <fonts count="11" x14ac:knownFonts="1">
    <font>
      <sz val="11"/>
      <color theme="1"/>
      <name val="Calibri"/>
      <family val="2"/>
      <scheme val="minor"/>
    </font>
    <font>
      <sz val="9"/>
      <name val="Franklin Gothic Book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Franklin Gothic Book"/>
      <family val="2"/>
    </font>
    <font>
      <b/>
      <sz val="10"/>
      <name val="Franklin Gothic Book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2" fillId="0" borderId="0" xfId="1" applyFont="1" applyFill="1" applyAlignment="1">
      <alignment vertical="center"/>
    </xf>
    <xf numFmtId="164" fontId="2" fillId="0" borderId="0" xfId="1" applyNumberFormat="1" applyFont="1" applyFill="1" applyAlignment="1">
      <alignment vertical="center"/>
    </xf>
    <xf numFmtId="164" fontId="3" fillId="0" borderId="0" xfId="1" applyNumberFormat="1" applyFont="1" applyFill="1" applyAlignment="1">
      <alignment vertical="center"/>
    </xf>
    <xf numFmtId="164" fontId="4" fillId="0" borderId="0" xfId="1" applyNumberFormat="1" applyFont="1" applyFill="1" applyAlignment="1">
      <alignment horizontal="right" vertical="center"/>
    </xf>
    <xf numFmtId="0" fontId="3" fillId="0" borderId="0" xfId="1" applyFont="1" applyFill="1"/>
    <xf numFmtId="0" fontId="4" fillId="0" borderId="0" xfId="1" applyFont="1" applyFill="1" applyAlignment="1">
      <alignment horizontal="center" vertical="center" wrapText="1"/>
    </xf>
    <xf numFmtId="164" fontId="2" fillId="0" borderId="0" xfId="1" applyNumberFormat="1" applyFont="1" applyFill="1" applyAlignment="1">
      <alignment horizontal="center" vertical="center" wrapText="1"/>
    </xf>
    <xf numFmtId="0" fontId="2" fillId="0" borderId="0" xfId="1" applyFont="1" applyFill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center" vertical="center" wrapText="1"/>
    </xf>
    <xf numFmtId="164" fontId="3" fillId="0" borderId="0" xfId="1" applyNumberFormat="1" applyFont="1" applyFill="1"/>
    <xf numFmtId="165" fontId="3" fillId="0" borderId="0" xfId="1" applyNumberFormat="1" applyFont="1" applyFill="1" applyBorder="1" applyAlignment="1">
      <alignment horizontal="center" vertical="center"/>
    </xf>
    <xf numFmtId="164" fontId="3" fillId="0" borderId="0" xfId="1" applyNumberFormat="1" applyFont="1" applyFill="1" applyBorder="1"/>
    <xf numFmtId="0" fontId="3" fillId="0" borderId="0" xfId="1" applyFont="1" applyFill="1" applyBorder="1"/>
    <xf numFmtId="164" fontId="2" fillId="0" borderId="0" xfId="1" applyNumberFormat="1" applyFont="1" applyFill="1" applyBorder="1" applyAlignment="1">
      <alignment horizontal="center" vertical="center"/>
    </xf>
    <xf numFmtId="164" fontId="2" fillId="0" borderId="0" xfId="1" applyNumberFormat="1" applyFont="1" applyBorder="1" applyAlignment="1">
      <alignment horizontal="center" vertical="center"/>
    </xf>
    <xf numFmtId="166" fontId="3" fillId="0" borderId="0" xfId="1" applyNumberFormat="1" applyFont="1" applyBorder="1" applyAlignment="1">
      <alignment horizontal="center" vertical="center"/>
    </xf>
    <xf numFmtId="165" fontId="3" fillId="0" borderId="0" xfId="1" applyNumberFormat="1" applyFont="1" applyFill="1" applyAlignment="1">
      <alignment horizontal="center" vertical="center"/>
    </xf>
    <xf numFmtId="164" fontId="3" fillId="0" borderId="0" xfId="1" applyNumberFormat="1" applyFont="1" applyFill="1" applyBorder="1" applyAlignment="1">
      <alignment horizontal="center" vertical="center"/>
    </xf>
    <xf numFmtId="164" fontId="3" fillId="0" borderId="0" xfId="1" applyNumberFormat="1" applyFont="1" applyBorder="1" applyAlignment="1">
      <alignment horizontal="center" vertical="center"/>
    </xf>
    <xf numFmtId="1" fontId="7" fillId="0" borderId="0" xfId="1" applyNumberFormat="1" applyFont="1" applyFill="1" applyAlignment="1" applyProtection="1">
      <alignment horizontal="center" vertical="center"/>
      <protection locked="0"/>
    </xf>
    <xf numFmtId="164" fontId="2" fillId="0" borderId="0" xfId="1" applyNumberFormat="1" applyFont="1" applyFill="1" applyBorder="1" applyAlignment="1">
      <alignment vertical="center" wrapText="1"/>
    </xf>
    <xf numFmtId="0" fontId="3" fillId="0" borderId="0" xfId="1" applyFont="1" applyFill="1" applyAlignment="1">
      <alignment vertical="center"/>
    </xf>
    <xf numFmtId="1" fontId="7" fillId="0" borderId="0" xfId="1" applyNumberFormat="1" applyFont="1" applyFill="1" applyBorder="1" applyAlignment="1" applyProtection="1">
      <alignment horizontal="center" vertical="center"/>
      <protection locked="0"/>
    </xf>
    <xf numFmtId="0" fontId="2" fillId="2" borderId="0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vertical="center"/>
    </xf>
    <xf numFmtId="166" fontId="2" fillId="2" borderId="0" xfId="1" applyNumberFormat="1" applyFont="1" applyFill="1" applyBorder="1" applyAlignment="1">
      <alignment vertical="center" wrapText="1"/>
    </xf>
    <xf numFmtId="167" fontId="2" fillId="0" borderId="0" xfId="1" applyNumberFormat="1" applyFont="1" applyFill="1" applyBorder="1" applyAlignment="1">
      <alignment vertical="center" wrapText="1"/>
    </xf>
    <xf numFmtId="0" fontId="3" fillId="0" borderId="0" xfId="1" applyFont="1" applyFill="1" applyBorder="1" applyAlignment="1">
      <alignment horizontal="center" vertical="center"/>
    </xf>
    <xf numFmtId="164" fontId="3" fillId="0" borderId="0" xfId="1" applyNumberFormat="1" applyFont="1" applyFill="1" applyBorder="1" applyAlignment="1">
      <alignment vertical="center" wrapText="1"/>
    </xf>
    <xf numFmtId="164" fontId="3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vertical="center" wrapText="1"/>
    </xf>
    <xf numFmtId="165" fontId="3" fillId="0" borderId="0" xfId="1" applyNumberFormat="1" applyFont="1" applyFill="1" applyBorder="1" applyAlignment="1">
      <alignment vertical="center"/>
    </xf>
    <xf numFmtId="0" fontId="3" fillId="0" borderId="0" xfId="1" applyFont="1" applyFill="1" applyAlignment="1">
      <alignment horizontal="center" vertical="center"/>
    </xf>
    <xf numFmtId="164" fontId="3" fillId="0" borderId="0" xfId="1" applyNumberFormat="1" applyFont="1" applyFill="1" applyBorder="1" applyAlignment="1">
      <alignment vertical="center"/>
    </xf>
    <xf numFmtId="0" fontId="8" fillId="0" borderId="0" xfId="1" applyFont="1" applyFill="1" applyBorder="1"/>
    <xf numFmtId="164" fontId="9" fillId="0" borderId="0" xfId="1" applyNumberFormat="1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vertical="center" wrapText="1"/>
    </xf>
    <xf numFmtId="164" fontId="3" fillId="0" borderId="0" xfId="1" applyNumberFormat="1" applyFont="1" applyFill="1" applyBorder="1" applyAlignment="1">
      <alignment vertical="center" wrapText="1"/>
    </xf>
    <xf numFmtId="168" fontId="3" fillId="0" borderId="0" xfId="1" applyNumberFormat="1" applyFont="1" applyFill="1" applyAlignment="1">
      <alignment vertical="center"/>
    </xf>
    <xf numFmtId="164" fontId="3" fillId="0" borderId="0" xfId="1" applyNumberFormat="1" applyFont="1" applyFill="1" applyBorder="1" applyAlignment="1">
      <alignment vertical="center" wrapText="1"/>
    </xf>
    <xf numFmtId="164" fontId="3" fillId="0" borderId="0" xfId="1" applyNumberFormat="1" applyFont="1" applyFill="1" applyBorder="1" applyAlignment="1">
      <alignment vertical="center" wrapText="1"/>
    </xf>
    <xf numFmtId="0" fontId="8" fillId="0" borderId="0" xfId="1" applyFont="1" applyFill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17" fontId="3" fillId="0" borderId="0" xfId="1" applyNumberFormat="1" applyFont="1" applyFill="1" applyBorder="1" applyAlignment="1" applyProtection="1">
      <alignment horizontal="center" vertical="center"/>
      <protection locked="0"/>
    </xf>
    <xf numFmtId="0" fontId="10" fillId="0" borderId="8" xfId="1" applyFont="1" applyFill="1" applyBorder="1" applyAlignment="1">
      <alignment horizontal="center" vertical="center"/>
    </xf>
    <xf numFmtId="164" fontId="10" fillId="0" borderId="8" xfId="1" applyNumberFormat="1" applyFont="1" applyFill="1" applyBorder="1" applyAlignment="1">
      <alignment horizontal="center" vertical="center"/>
    </xf>
    <xf numFmtId="165" fontId="10" fillId="0" borderId="8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vertical="center"/>
    </xf>
    <xf numFmtId="164" fontId="10" fillId="0" borderId="0" xfId="1" applyNumberFormat="1" applyFont="1" applyFill="1" applyBorder="1" applyAlignment="1">
      <alignment vertical="center" wrapText="1"/>
    </xf>
    <xf numFmtId="0" fontId="10" fillId="0" borderId="0" xfId="1" applyFont="1" applyFill="1" applyBorder="1" applyAlignment="1">
      <alignment horizontal="center" vertical="center"/>
    </xf>
    <xf numFmtId="164" fontId="10" fillId="0" borderId="0" xfId="1" applyNumberFormat="1" applyFont="1" applyFill="1" applyBorder="1" applyAlignment="1">
      <alignment horizontal="center" vertical="center"/>
    </xf>
    <xf numFmtId="165" fontId="10" fillId="0" borderId="0" xfId="1" applyNumberFormat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left" vertical="center" wrapText="1"/>
    </xf>
    <xf numFmtId="0" fontId="3" fillId="2" borderId="0" xfId="1" applyFont="1" applyFill="1" applyBorder="1" applyAlignment="1">
      <alignment vertical="center" wrapText="1"/>
    </xf>
    <xf numFmtId="164" fontId="3" fillId="0" borderId="0" xfId="1" applyNumberFormat="1" applyFont="1" applyFill="1" applyBorder="1" applyAlignment="1">
      <alignment vertical="center" wrapText="1"/>
    </xf>
    <xf numFmtId="0" fontId="4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164" fontId="4" fillId="0" borderId="2" xfId="1" applyNumberFormat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vertical="center" wrapText="1"/>
    </xf>
    <xf numFmtId="164" fontId="4" fillId="0" borderId="3" xfId="1" applyNumberFormat="1" applyFont="1" applyFill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164" fontId="4" fillId="0" borderId="5" xfId="1" applyNumberFormat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164" fontId="4" fillId="0" borderId="6" xfId="1" applyNumberFormat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164" fontId="3" fillId="0" borderId="8" xfId="1" applyNumberFormat="1" applyFont="1" applyFill="1" applyBorder="1" applyAlignment="1">
      <alignment horizontal="center" vertical="center" wrapText="1"/>
    </xf>
    <xf numFmtId="165" fontId="3" fillId="0" borderId="8" xfId="1" applyNumberFormat="1" applyFont="1" applyFill="1" applyBorder="1" applyAlignment="1">
      <alignment horizontal="center" vertical="center"/>
    </xf>
  </cellXfs>
  <cellStyles count="2">
    <cellStyle name="Normal" xfId="0" builtinId="0"/>
    <cellStyle name="Normal 1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KANI\Research%20Dept%20Share\Tables-13\Papua%20New%20Guinea%20Classification%20Scheme%20FC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Banks"/>
      <sheetName val="DepositsCB"/>
      <sheetName val="IR-6SR"/>
      <sheetName val="BPNG Trial Bal. Sheet"/>
      <sheetName val="Fund Accounts"/>
      <sheetName val="CS-BPNG"/>
      <sheetName val="CB-1SR"/>
      <sheetName val="CRF-Com.Banks"/>
      <sheetName val="CRF-MB"/>
      <sheetName val="CRF-FC"/>
      <sheetName val="CRF-SLS"/>
      <sheetName val="CRF-MF"/>
      <sheetName val="CRF-ODC"/>
      <sheetName val="CS-ODC"/>
      <sheetName val="ODC-2SR"/>
      <sheetName val="CRF-SF"/>
      <sheetName val="CRF-LIC"/>
      <sheetName val="CRF-GIC"/>
      <sheetName val="CRF-IM"/>
      <sheetName val="CRF-NDB"/>
      <sheetName val="CRF-PML"/>
      <sheetName val="CRF-FA"/>
      <sheetName val="CRF-LIB"/>
      <sheetName val="CRF-OFC"/>
      <sheetName val="CRF-OTH"/>
      <sheetName val="CS-OFC"/>
      <sheetName val="OFC-4SR"/>
      <sheetName val="MA-5SR"/>
      <sheetName val="Interbank Discrepanc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784">
          <cell r="D784">
            <v>0</v>
          </cell>
          <cell r="J784">
            <v>0</v>
          </cell>
          <cell r="AB784">
            <v>1.6956713700000001</v>
          </cell>
          <cell r="AE784">
            <v>1.4917614399999999</v>
          </cell>
          <cell r="AH784">
            <v>0</v>
          </cell>
          <cell r="AK784">
            <v>0</v>
          </cell>
          <cell r="AN784">
            <v>0</v>
          </cell>
          <cell r="AQ784">
            <v>0</v>
          </cell>
          <cell r="AT784">
            <v>0</v>
          </cell>
          <cell r="AW784">
            <v>0</v>
          </cell>
          <cell r="AZ784">
            <v>0</v>
          </cell>
        </row>
        <row r="785">
          <cell r="D785">
            <v>0</v>
          </cell>
          <cell r="G785">
            <v>0</v>
          </cell>
          <cell r="J785">
            <v>0</v>
          </cell>
          <cell r="M785">
            <v>0</v>
          </cell>
          <cell r="P785">
            <v>0</v>
          </cell>
          <cell r="S785">
            <v>0</v>
          </cell>
          <cell r="V785">
            <v>0</v>
          </cell>
          <cell r="Y785">
            <v>0</v>
          </cell>
          <cell r="AB785">
            <v>0</v>
          </cell>
          <cell r="AE785">
            <v>0</v>
          </cell>
          <cell r="AH785">
            <v>0</v>
          </cell>
          <cell r="AK785">
            <v>0</v>
          </cell>
          <cell r="AN785">
            <v>0</v>
          </cell>
          <cell r="AQ785">
            <v>0</v>
          </cell>
          <cell r="AT785">
            <v>0</v>
          </cell>
          <cell r="AW785">
            <v>0</v>
          </cell>
          <cell r="AZ785">
            <v>0</v>
          </cell>
        </row>
        <row r="786">
          <cell r="D786">
            <v>0</v>
          </cell>
          <cell r="G786">
            <v>0</v>
          </cell>
          <cell r="J786">
            <v>0</v>
          </cell>
          <cell r="M786">
            <v>0</v>
          </cell>
          <cell r="P786">
            <v>0</v>
          </cell>
          <cell r="S786">
            <v>0</v>
          </cell>
          <cell r="V786">
            <v>0</v>
          </cell>
          <cell r="Y786">
            <v>0</v>
          </cell>
          <cell r="AB786">
            <v>0</v>
          </cell>
          <cell r="AE786">
            <v>0</v>
          </cell>
          <cell r="AH786">
            <v>0</v>
          </cell>
          <cell r="AK786">
            <v>0</v>
          </cell>
          <cell r="AN786">
            <v>0</v>
          </cell>
          <cell r="AQ786">
            <v>0</v>
          </cell>
          <cell r="AT786">
            <v>0</v>
          </cell>
          <cell r="AW786">
            <v>0</v>
          </cell>
          <cell r="AZ786">
            <v>0</v>
          </cell>
        </row>
        <row r="788">
          <cell r="D788">
            <v>0</v>
          </cell>
          <cell r="G788">
            <v>0</v>
          </cell>
          <cell r="J788">
            <v>0</v>
          </cell>
          <cell r="M788">
            <v>0</v>
          </cell>
          <cell r="P788">
            <v>0</v>
          </cell>
          <cell r="S788">
            <v>0</v>
          </cell>
          <cell r="V788">
            <v>0</v>
          </cell>
          <cell r="Y788">
            <v>0</v>
          </cell>
          <cell r="AB788">
            <v>0</v>
          </cell>
          <cell r="AE788">
            <v>0</v>
          </cell>
          <cell r="AH788">
            <v>0</v>
          </cell>
          <cell r="AK788">
            <v>0</v>
          </cell>
          <cell r="AN788">
            <v>0</v>
          </cell>
          <cell r="AQ788">
            <v>0</v>
          </cell>
          <cell r="AT788">
            <v>0</v>
          </cell>
          <cell r="AW788">
            <v>0</v>
          </cell>
          <cell r="AZ788">
            <v>0</v>
          </cell>
        </row>
        <row r="789">
          <cell r="D789">
            <v>0</v>
          </cell>
          <cell r="G789">
            <v>0</v>
          </cell>
          <cell r="J789">
            <v>0</v>
          </cell>
          <cell r="M789">
            <v>0</v>
          </cell>
          <cell r="P789">
            <v>0</v>
          </cell>
          <cell r="S789">
            <v>0</v>
          </cell>
          <cell r="V789">
            <v>0</v>
          </cell>
          <cell r="Y789">
            <v>0</v>
          </cell>
          <cell r="AB789">
            <v>0</v>
          </cell>
          <cell r="AE789">
            <v>0</v>
          </cell>
          <cell r="AH789">
            <v>0</v>
          </cell>
          <cell r="AK789">
            <v>0</v>
          </cell>
          <cell r="AN789">
            <v>0</v>
          </cell>
          <cell r="AQ789">
            <v>0</v>
          </cell>
          <cell r="AT789">
            <v>0</v>
          </cell>
          <cell r="AW789">
            <v>0</v>
          </cell>
          <cell r="AZ789">
            <v>0</v>
          </cell>
        </row>
        <row r="791">
          <cell r="D791">
            <v>0</v>
          </cell>
          <cell r="G791">
            <v>0</v>
          </cell>
          <cell r="J791">
            <v>0</v>
          </cell>
          <cell r="M791">
            <v>0</v>
          </cell>
          <cell r="P791">
            <v>0</v>
          </cell>
          <cell r="S791">
            <v>0</v>
          </cell>
          <cell r="V791">
            <v>0</v>
          </cell>
          <cell r="Y791">
            <v>0</v>
          </cell>
          <cell r="AB791">
            <v>0</v>
          </cell>
          <cell r="AE791">
            <v>0</v>
          </cell>
          <cell r="AH791">
            <v>0</v>
          </cell>
          <cell r="AK791">
            <v>0</v>
          </cell>
          <cell r="AN791">
            <v>0</v>
          </cell>
          <cell r="AQ791">
            <v>0</v>
          </cell>
          <cell r="AT791">
            <v>0</v>
          </cell>
          <cell r="AW791">
            <v>0</v>
          </cell>
          <cell r="AZ791">
            <v>0</v>
          </cell>
        </row>
        <row r="792">
          <cell r="D792">
            <v>0</v>
          </cell>
          <cell r="G792">
            <v>0</v>
          </cell>
          <cell r="J792">
            <v>0</v>
          </cell>
          <cell r="M792">
            <v>0</v>
          </cell>
          <cell r="P792">
            <v>0</v>
          </cell>
          <cell r="S792">
            <v>0</v>
          </cell>
          <cell r="V792">
            <v>0</v>
          </cell>
          <cell r="Y792">
            <v>0</v>
          </cell>
          <cell r="AB792">
            <v>0</v>
          </cell>
          <cell r="AE792">
            <v>0</v>
          </cell>
          <cell r="AH792">
            <v>0</v>
          </cell>
          <cell r="AK792">
            <v>0</v>
          </cell>
          <cell r="AN792">
            <v>0</v>
          </cell>
          <cell r="AQ792">
            <v>0</v>
          </cell>
          <cell r="AT792">
            <v>0</v>
          </cell>
          <cell r="AW792">
            <v>0</v>
          </cell>
          <cell r="AZ792">
            <v>0</v>
          </cell>
        </row>
        <row r="793">
          <cell r="AB793">
            <v>41.360197740000004</v>
          </cell>
          <cell r="AE793">
            <v>44.283391989999991</v>
          </cell>
          <cell r="AH793">
            <v>56.614579790000008</v>
          </cell>
          <cell r="AK793">
            <v>51.829296429999999</v>
          </cell>
          <cell r="AN793">
            <v>47.081900039999994</v>
          </cell>
          <cell r="AQ793">
            <v>45.184003159999996</v>
          </cell>
          <cell r="AT793">
            <v>70.523414830000007</v>
          </cell>
        </row>
        <row r="794">
          <cell r="AB794">
            <v>76.681662959999997</v>
          </cell>
          <cell r="AE794">
            <v>80.287211130000003</v>
          </cell>
          <cell r="AH794">
            <v>86.157193739999997</v>
          </cell>
          <cell r="AK794">
            <v>43.271612019999999</v>
          </cell>
          <cell r="AN794">
            <v>43.266669559999997</v>
          </cell>
          <cell r="AQ794">
            <v>36.110464630000003</v>
          </cell>
          <cell r="AT794">
            <v>40.442340990000005</v>
          </cell>
        </row>
        <row r="795">
          <cell r="AB795">
            <v>277.96728738000002</v>
          </cell>
          <cell r="AE795">
            <v>249.26257819999998</v>
          </cell>
          <cell r="AH795">
            <v>273.03971667999997</v>
          </cell>
          <cell r="AK795">
            <v>332.81854930000003</v>
          </cell>
          <cell r="AN795">
            <v>315.64920058000001</v>
          </cell>
          <cell r="AQ795">
            <v>322.29473988000001</v>
          </cell>
          <cell r="AT795">
            <v>356.20847075000006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118"/>
  <sheetViews>
    <sheetView showGridLines="0" tabSelected="1" topLeftCell="A10" zoomScale="75" zoomScaleNormal="75" zoomScaleSheetLayoutView="110" workbookViewId="0">
      <pane ySplit="12" topLeftCell="A88" activePane="bottomLeft" state="frozen"/>
      <selection activeCell="A10" sqref="A10"/>
      <selection pane="bottomLeft" activeCell="K95" sqref="K95"/>
    </sheetView>
  </sheetViews>
  <sheetFormatPr defaultRowHeight="11.5" x14ac:dyDescent="0.25"/>
  <cols>
    <col min="1" max="1" width="10.1796875" style="23" customWidth="1"/>
    <col min="2" max="2" width="14.54296875" style="23" customWidth="1"/>
    <col min="3" max="3" width="12.81640625" style="3" customWidth="1"/>
    <col min="4" max="4" width="18" style="3" customWidth="1"/>
    <col min="5" max="5" width="13" style="3" customWidth="1"/>
    <col min="6" max="6" width="24.81640625" style="3" customWidth="1"/>
    <col min="7" max="7" width="8" style="3" customWidth="1"/>
    <col min="8" max="9" width="12.1796875" style="3" customWidth="1"/>
    <col min="10" max="11" width="11.81640625" style="3" customWidth="1"/>
    <col min="12" max="12" width="11.453125" style="3" customWidth="1"/>
    <col min="13" max="13" width="11" style="5" customWidth="1"/>
    <col min="14" max="14" width="17.81640625" style="5" bestFit="1" customWidth="1"/>
    <col min="15" max="256" width="9.1796875" style="5"/>
    <col min="257" max="257" width="10.1796875" style="5" customWidth="1"/>
    <col min="258" max="258" width="14.54296875" style="5" customWidth="1"/>
    <col min="259" max="259" width="12.81640625" style="5" customWidth="1"/>
    <col min="260" max="260" width="18" style="5" customWidth="1"/>
    <col min="261" max="261" width="13" style="5" customWidth="1"/>
    <col min="262" max="262" width="24.81640625" style="5" customWidth="1"/>
    <col min="263" max="263" width="8" style="5" customWidth="1"/>
    <col min="264" max="265" width="12.1796875" style="5" customWidth="1"/>
    <col min="266" max="267" width="11.81640625" style="5" customWidth="1"/>
    <col min="268" max="268" width="11.453125" style="5" customWidth="1"/>
    <col min="269" max="269" width="11" style="5" customWidth="1"/>
    <col min="270" max="270" width="17.81640625" style="5" bestFit="1" customWidth="1"/>
    <col min="271" max="512" width="9.1796875" style="5"/>
    <col min="513" max="513" width="10.1796875" style="5" customWidth="1"/>
    <col min="514" max="514" width="14.54296875" style="5" customWidth="1"/>
    <col min="515" max="515" width="12.81640625" style="5" customWidth="1"/>
    <col min="516" max="516" width="18" style="5" customWidth="1"/>
    <col min="517" max="517" width="13" style="5" customWidth="1"/>
    <col min="518" max="518" width="24.81640625" style="5" customWidth="1"/>
    <col min="519" max="519" width="8" style="5" customWidth="1"/>
    <col min="520" max="521" width="12.1796875" style="5" customWidth="1"/>
    <col min="522" max="523" width="11.81640625" style="5" customWidth="1"/>
    <col min="524" max="524" width="11.453125" style="5" customWidth="1"/>
    <col min="525" max="525" width="11" style="5" customWidth="1"/>
    <col min="526" max="526" width="17.81640625" style="5" bestFit="1" customWidth="1"/>
    <col min="527" max="768" width="9.1796875" style="5"/>
    <col min="769" max="769" width="10.1796875" style="5" customWidth="1"/>
    <col min="770" max="770" width="14.54296875" style="5" customWidth="1"/>
    <col min="771" max="771" width="12.81640625" style="5" customWidth="1"/>
    <col min="772" max="772" width="18" style="5" customWidth="1"/>
    <col min="773" max="773" width="13" style="5" customWidth="1"/>
    <col min="774" max="774" width="24.81640625" style="5" customWidth="1"/>
    <col min="775" max="775" width="8" style="5" customWidth="1"/>
    <col min="776" max="777" width="12.1796875" style="5" customWidth="1"/>
    <col min="778" max="779" width="11.81640625" style="5" customWidth="1"/>
    <col min="780" max="780" width="11.453125" style="5" customWidth="1"/>
    <col min="781" max="781" width="11" style="5" customWidth="1"/>
    <col min="782" max="782" width="17.81640625" style="5" bestFit="1" customWidth="1"/>
    <col min="783" max="1024" width="9.1796875" style="5"/>
    <col min="1025" max="1025" width="10.1796875" style="5" customWidth="1"/>
    <col min="1026" max="1026" width="14.54296875" style="5" customWidth="1"/>
    <col min="1027" max="1027" width="12.81640625" style="5" customWidth="1"/>
    <col min="1028" max="1028" width="18" style="5" customWidth="1"/>
    <col min="1029" max="1029" width="13" style="5" customWidth="1"/>
    <col min="1030" max="1030" width="24.81640625" style="5" customWidth="1"/>
    <col min="1031" max="1031" width="8" style="5" customWidth="1"/>
    <col min="1032" max="1033" width="12.1796875" style="5" customWidth="1"/>
    <col min="1034" max="1035" width="11.81640625" style="5" customWidth="1"/>
    <col min="1036" max="1036" width="11.453125" style="5" customWidth="1"/>
    <col min="1037" max="1037" width="11" style="5" customWidth="1"/>
    <col min="1038" max="1038" width="17.81640625" style="5" bestFit="1" customWidth="1"/>
    <col min="1039" max="1280" width="9.1796875" style="5"/>
    <col min="1281" max="1281" width="10.1796875" style="5" customWidth="1"/>
    <col min="1282" max="1282" width="14.54296875" style="5" customWidth="1"/>
    <col min="1283" max="1283" width="12.81640625" style="5" customWidth="1"/>
    <col min="1284" max="1284" width="18" style="5" customWidth="1"/>
    <col min="1285" max="1285" width="13" style="5" customWidth="1"/>
    <col min="1286" max="1286" width="24.81640625" style="5" customWidth="1"/>
    <col min="1287" max="1287" width="8" style="5" customWidth="1"/>
    <col min="1288" max="1289" width="12.1796875" style="5" customWidth="1"/>
    <col min="1290" max="1291" width="11.81640625" style="5" customWidth="1"/>
    <col min="1292" max="1292" width="11.453125" style="5" customWidth="1"/>
    <col min="1293" max="1293" width="11" style="5" customWidth="1"/>
    <col min="1294" max="1294" width="17.81640625" style="5" bestFit="1" customWidth="1"/>
    <col min="1295" max="1536" width="9.1796875" style="5"/>
    <col min="1537" max="1537" width="10.1796875" style="5" customWidth="1"/>
    <col min="1538" max="1538" width="14.54296875" style="5" customWidth="1"/>
    <col min="1539" max="1539" width="12.81640625" style="5" customWidth="1"/>
    <col min="1540" max="1540" width="18" style="5" customWidth="1"/>
    <col min="1541" max="1541" width="13" style="5" customWidth="1"/>
    <col min="1542" max="1542" width="24.81640625" style="5" customWidth="1"/>
    <col min="1543" max="1543" width="8" style="5" customWidth="1"/>
    <col min="1544" max="1545" width="12.1796875" style="5" customWidth="1"/>
    <col min="1546" max="1547" width="11.81640625" style="5" customWidth="1"/>
    <col min="1548" max="1548" width="11.453125" style="5" customWidth="1"/>
    <col min="1549" max="1549" width="11" style="5" customWidth="1"/>
    <col min="1550" max="1550" width="17.81640625" style="5" bestFit="1" customWidth="1"/>
    <col min="1551" max="1792" width="9.1796875" style="5"/>
    <col min="1793" max="1793" width="10.1796875" style="5" customWidth="1"/>
    <col min="1794" max="1794" width="14.54296875" style="5" customWidth="1"/>
    <col min="1795" max="1795" width="12.81640625" style="5" customWidth="1"/>
    <col min="1796" max="1796" width="18" style="5" customWidth="1"/>
    <col min="1797" max="1797" width="13" style="5" customWidth="1"/>
    <col min="1798" max="1798" width="24.81640625" style="5" customWidth="1"/>
    <col min="1799" max="1799" width="8" style="5" customWidth="1"/>
    <col min="1800" max="1801" width="12.1796875" style="5" customWidth="1"/>
    <col min="1802" max="1803" width="11.81640625" style="5" customWidth="1"/>
    <col min="1804" max="1804" width="11.453125" style="5" customWidth="1"/>
    <col min="1805" max="1805" width="11" style="5" customWidth="1"/>
    <col min="1806" max="1806" width="17.81640625" style="5" bestFit="1" customWidth="1"/>
    <col min="1807" max="2048" width="9.1796875" style="5"/>
    <col min="2049" max="2049" width="10.1796875" style="5" customWidth="1"/>
    <col min="2050" max="2050" width="14.54296875" style="5" customWidth="1"/>
    <col min="2051" max="2051" width="12.81640625" style="5" customWidth="1"/>
    <col min="2052" max="2052" width="18" style="5" customWidth="1"/>
    <col min="2053" max="2053" width="13" style="5" customWidth="1"/>
    <col min="2054" max="2054" width="24.81640625" style="5" customWidth="1"/>
    <col min="2055" max="2055" width="8" style="5" customWidth="1"/>
    <col min="2056" max="2057" width="12.1796875" style="5" customWidth="1"/>
    <col min="2058" max="2059" width="11.81640625" style="5" customWidth="1"/>
    <col min="2060" max="2060" width="11.453125" style="5" customWidth="1"/>
    <col min="2061" max="2061" width="11" style="5" customWidth="1"/>
    <col min="2062" max="2062" width="17.81640625" style="5" bestFit="1" customWidth="1"/>
    <col min="2063" max="2304" width="9.1796875" style="5"/>
    <col min="2305" max="2305" width="10.1796875" style="5" customWidth="1"/>
    <col min="2306" max="2306" width="14.54296875" style="5" customWidth="1"/>
    <col min="2307" max="2307" width="12.81640625" style="5" customWidth="1"/>
    <col min="2308" max="2308" width="18" style="5" customWidth="1"/>
    <col min="2309" max="2309" width="13" style="5" customWidth="1"/>
    <col min="2310" max="2310" width="24.81640625" style="5" customWidth="1"/>
    <col min="2311" max="2311" width="8" style="5" customWidth="1"/>
    <col min="2312" max="2313" width="12.1796875" style="5" customWidth="1"/>
    <col min="2314" max="2315" width="11.81640625" style="5" customWidth="1"/>
    <col min="2316" max="2316" width="11.453125" style="5" customWidth="1"/>
    <col min="2317" max="2317" width="11" style="5" customWidth="1"/>
    <col min="2318" max="2318" width="17.81640625" style="5" bestFit="1" customWidth="1"/>
    <col min="2319" max="2560" width="9.1796875" style="5"/>
    <col min="2561" max="2561" width="10.1796875" style="5" customWidth="1"/>
    <col min="2562" max="2562" width="14.54296875" style="5" customWidth="1"/>
    <col min="2563" max="2563" width="12.81640625" style="5" customWidth="1"/>
    <col min="2564" max="2564" width="18" style="5" customWidth="1"/>
    <col min="2565" max="2565" width="13" style="5" customWidth="1"/>
    <col min="2566" max="2566" width="24.81640625" style="5" customWidth="1"/>
    <col min="2567" max="2567" width="8" style="5" customWidth="1"/>
    <col min="2568" max="2569" width="12.1796875" style="5" customWidth="1"/>
    <col min="2570" max="2571" width="11.81640625" style="5" customWidth="1"/>
    <col min="2572" max="2572" width="11.453125" style="5" customWidth="1"/>
    <col min="2573" max="2573" width="11" style="5" customWidth="1"/>
    <col min="2574" max="2574" width="17.81640625" style="5" bestFit="1" customWidth="1"/>
    <col min="2575" max="2816" width="9.1796875" style="5"/>
    <col min="2817" max="2817" width="10.1796875" style="5" customWidth="1"/>
    <col min="2818" max="2818" width="14.54296875" style="5" customWidth="1"/>
    <col min="2819" max="2819" width="12.81640625" style="5" customWidth="1"/>
    <col min="2820" max="2820" width="18" style="5" customWidth="1"/>
    <col min="2821" max="2821" width="13" style="5" customWidth="1"/>
    <col min="2822" max="2822" width="24.81640625" style="5" customWidth="1"/>
    <col min="2823" max="2823" width="8" style="5" customWidth="1"/>
    <col min="2824" max="2825" width="12.1796875" style="5" customWidth="1"/>
    <col min="2826" max="2827" width="11.81640625" style="5" customWidth="1"/>
    <col min="2828" max="2828" width="11.453125" style="5" customWidth="1"/>
    <col min="2829" max="2829" width="11" style="5" customWidth="1"/>
    <col min="2830" max="2830" width="17.81640625" style="5" bestFit="1" customWidth="1"/>
    <col min="2831" max="3072" width="9.1796875" style="5"/>
    <col min="3073" max="3073" width="10.1796875" style="5" customWidth="1"/>
    <col min="3074" max="3074" width="14.54296875" style="5" customWidth="1"/>
    <col min="3075" max="3075" width="12.81640625" style="5" customWidth="1"/>
    <col min="3076" max="3076" width="18" style="5" customWidth="1"/>
    <col min="3077" max="3077" width="13" style="5" customWidth="1"/>
    <col min="3078" max="3078" width="24.81640625" style="5" customWidth="1"/>
    <col min="3079" max="3079" width="8" style="5" customWidth="1"/>
    <col min="3080" max="3081" width="12.1796875" style="5" customWidth="1"/>
    <col min="3082" max="3083" width="11.81640625" style="5" customWidth="1"/>
    <col min="3084" max="3084" width="11.453125" style="5" customWidth="1"/>
    <col min="3085" max="3085" width="11" style="5" customWidth="1"/>
    <col min="3086" max="3086" width="17.81640625" style="5" bestFit="1" customWidth="1"/>
    <col min="3087" max="3328" width="9.1796875" style="5"/>
    <col min="3329" max="3329" width="10.1796875" style="5" customWidth="1"/>
    <col min="3330" max="3330" width="14.54296875" style="5" customWidth="1"/>
    <col min="3331" max="3331" width="12.81640625" style="5" customWidth="1"/>
    <col min="3332" max="3332" width="18" style="5" customWidth="1"/>
    <col min="3333" max="3333" width="13" style="5" customWidth="1"/>
    <col min="3334" max="3334" width="24.81640625" style="5" customWidth="1"/>
    <col min="3335" max="3335" width="8" style="5" customWidth="1"/>
    <col min="3336" max="3337" width="12.1796875" style="5" customWidth="1"/>
    <col min="3338" max="3339" width="11.81640625" style="5" customWidth="1"/>
    <col min="3340" max="3340" width="11.453125" style="5" customWidth="1"/>
    <col min="3341" max="3341" width="11" style="5" customWidth="1"/>
    <col min="3342" max="3342" width="17.81640625" style="5" bestFit="1" customWidth="1"/>
    <col min="3343" max="3584" width="9.1796875" style="5"/>
    <col min="3585" max="3585" width="10.1796875" style="5" customWidth="1"/>
    <col min="3586" max="3586" width="14.54296875" style="5" customWidth="1"/>
    <col min="3587" max="3587" width="12.81640625" style="5" customWidth="1"/>
    <col min="3588" max="3588" width="18" style="5" customWidth="1"/>
    <col min="3589" max="3589" width="13" style="5" customWidth="1"/>
    <col min="3590" max="3590" width="24.81640625" style="5" customWidth="1"/>
    <col min="3591" max="3591" width="8" style="5" customWidth="1"/>
    <col min="3592" max="3593" width="12.1796875" style="5" customWidth="1"/>
    <col min="3594" max="3595" width="11.81640625" style="5" customWidth="1"/>
    <col min="3596" max="3596" width="11.453125" style="5" customWidth="1"/>
    <col min="3597" max="3597" width="11" style="5" customWidth="1"/>
    <col min="3598" max="3598" width="17.81640625" style="5" bestFit="1" customWidth="1"/>
    <col min="3599" max="3840" width="9.1796875" style="5"/>
    <col min="3841" max="3841" width="10.1796875" style="5" customWidth="1"/>
    <col min="3842" max="3842" width="14.54296875" style="5" customWidth="1"/>
    <col min="3843" max="3843" width="12.81640625" style="5" customWidth="1"/>
    <col min="3844" max="3844" width="18" style="5" customWidth="1"/>
    <col min="3845" max="3845" width="13" style="5" customWidth="1"/>
    <col min="3846" max="3846" width="24.81640625" style="5" customWidth="1"/>
    <col min="3847" max="3847" width="8" style="5" customWidth="1"/>
    <col min="3848" max="3849" width="12.1796875" style="5" customWidth="1"/>
    <col min="3850" max="3851" width="11.81640625" style="5" customWidth="1"/>
    <col min="3852" max="3852" width="11.453125" style="5" customWidth="1"/>
    <col min="3853" max="3853" width="11" style="5" customWidth="1"/>
    <col min="3854" max="3854" width="17.81640625" style="5" bestFit="1" customWidth="1"/>
    <col min="3855" max="4096" width="9.1796875" style="5"/>
    <col min="4097" max="4097" width="10.1796875" style="5" customWidth="1"/>
    <col min="4098" max="4098" width="14.54296875" style="5" customWidth="1"/>
    <col min="4099" max="4099" width="12.81640625" style="5" customWidth="1"/>
    <col min="4100" max="4100" width="18" style="5" customWidth="1"/>
    <col min="4101" max="4101" width="13" style="5" customWidth="1"/>
    <col min="4102" max="4102" width="24.81640625" style="5" customWidth="1"/>
    <col min="4103" max="4103" width="8" style="5" customWidth="1"/>
    <col min="4104" max="4105" width="12.1796875" style="5" customWidth="1"/>
    <col min="4106" max="4107" width="11.81640625" style="5" customWidth="1"/>
    <col min="4108" max="4108" width="11.453125" style="5" customWidth="1"/>
    <col min="4109" max="4109" width="11" style="5" customWidth="1"/>
    <col min="4110" max="4110" width="17.81640625" style="5" bestFit="1" customWidth="1"/>
    <col min="4111" max="4352" width="9.1796875" style="5"/>
    <col min="4353" max="4353" width="10.1796875" style="5" customWidth="1"/>
    <col min="4354" max="4354" width="14.54296875" style="5" customWidth="1"/>
    <col min="4355" max="4355" width="12.81640625" style="5" customWidth="1"/>
    <col min="4356" max="4356" width="18" style="5" customWidth="1"/>
    <col min="4357" max="4357" width="13" style="5" customWidth="1"/>
    <col min="4358" max="4358" width="24.81640625" style="5" customWidth="1"/>
    <col min="4359" max="4359" width="8" style="5" customWidth="1"/>
    <col min="4360" max="4361" width="12.1796875" style="5" customWidth="1"/>
    <col min="4362" max="4363" width="11.81640625" style="5" customWidth="1"/>
    <col min="4364" max="4364" width="11.453125" style="5" customWidth="1"/>
    <col min="4365" max="4365" width="11" style="5" customWidth="1"/>
    <col min="4366" max="4366" width="17.81640625" style="5" bestFit="1" customWidth="1"/>
    <col min="4367" max="4608" width="9.1796875" style="5"/>
    <col min="4609" max="4609" width="10.1796875" style="5" customWidth="1"/>
    <col min="4610" max="4610" width="14.54296875" style="5" customWidth="1"/>
    <col min="4611" max="4611" width="12.81640625" style="5" customWidth="1"/>
    <col min="4612" max="4612" width="18" style="5" customWidth="1"/>
    <col min="4613" max="4613" width="13" style="5" customWidth="1"/>
    <col min="4614" max="4614" width="24.81640625" style="5" customWidth="1"/>
    <col min="4615" max="4615" width="8" style="5" customWidth="1"/>
    <col min="4616" max="4617" width="12.1796875" style="5" customWidth="1"/>
    <col min="4618" max="4619" width="11.81640625" style="5" customWidth="1"/>
    <col min="4620" max="4620" width="11.453125" style="5" customWidth="1"/>
    <col min="4621" max="4621" width="11" style="5" customWidth="1"/>
    <col min="4622" max="4622" width="17.81640625" style="5" bestFit="1" customWidth="1"/>
    <col min="4623" max="4864" width="9.1796875" style="5"/>
    <col min="4865" max="4865" width="10.1796875" style="5" customWidth="1"/>
    <col min="4866" max="4866" width="14.54296875" style="5" customWidth="1"/>
    <col min="4867" max="4867" width="12.81640625" style="5" customWidth="1"/>
    <col min="4868" max="4868" width="18" style="5" customWidth="1"/>
    <col min="4869" max="4869" width="13" style="5" customWidth="1"/>
    <col min="4870" max="4870" width="24.81640625" style="5" customWidth="1"/>
    <col min="4871" max="4871" width="8" style="5" customWidth="1"/>
    <col min="4872" max="4873" width="12.1796875" style="5" customWidth="1"/>
    <col min="4874" max="4875" width="11.81640625" style="5" customWidth="1"/>
    <col min="4876" max="4876" width="11.453125" style="5" customWidth="1"/>
    <col min="4877" max="4877" width="11" style="5" customWidth="1"/>
    <col min="4878" max="4878" width="17.81640625" style="5" bestFit="1" customWidth="1"/>
    <col min="4879" max="5120" width="9.1796875" style="5"/>
    <col min="5121" max="5121" width="10.1796875" style="5" customWidth="1"/>
    <col min="5122" max="5122" width="14.54296875" style="5" customWidth="1"/>
    <col min="5123" max="5123" width="12.81640625" style="5" customWidth="1"/>
    <col min="5124" max="5124" width="18" style="5" customWidth="1"/>
    <col min="5125" max="5125" width="13" style="5" customWidth="1"/>
    <col min="5126" max="5126" width="24.81640625" style="5" customWidth="1"/>
    <col min="5127" max="5127" width="8" style="5" customWidth="1"/>
    <col min="5128" max="5129" width="12.1796875" style="5" customWidth="1"/>
    <col min="5130" max="5131" width="11.81640625" style="5" customWidth="1"/>
    <col min="5132" max="5132" width="11.453125" style="5" customWidth="1"/>
    <col min="5133" max="5133" width="11" style="5" customWidth="1"/>
    <col min="5134" max="5134" width="17.81640625" style="5" bestFit="1" customWidth="1"/>
    <col min="5135" max="5376" width="9.1796875" style="5"/>
    <col min="5377" max="5377" width="10.1796875" style="5" customWidth="1"/>
    <col min="5378" max="5378" width="14.54296875" style="5" customWidth="1"/>
    <col min="5379" max="5379" width="12.81640625" style="5" customWidth="1"/>
    <col min="5380" max="5380" width="18" style="5" customWidth="1"/>
    <col min="5381" max="5381" width="13" style="5" customWidth="1"/>
    <col min="5382" max="5382" width="24.81640625" style="5" customWidth="1"/>
    <col min="5383" max="5383" width="8" style="5" customWidth="1"/>
    <col min="5384" max="5385" width="12.1796875" style="5" customWidth="1"/>
    <col min="5386" max="5387" width="11.81640625" style="5" customWidth="1"/>
    <col min="5388" max="5388" width="11.453125" style="5" customWidth="1"/>
    <col min="5389" max="5389" width="11" style="5" customWidth="1"/>
    <col min="5390" max="5390" width="17.81640625" style="5" bestFit="1" customWidth="1"/>
    <col min="5391" max="5632" width="9.1796875" style="5"/>
    <col min="5633" max="5633" width="10.1796875" style="5" customWidth="1"/>
    <col min="5634" max="5634" width="14.54296875" style="5" customWidth="1"/>
    <col min="5635" max="5635" width="12.81640625" style="5" customWidth="1"/>
    <col min="5636" max="5636" width="18" style="5" customWidth="1"/>
    <col min="5637" max="5637" width="13" style="5" customWidth="1"/>
    <col min="5638" max="5638" width="24.81640625" style="5" customWidth="1"/>
    <col min="5639" max="5639" width="8" style="5" customWidth="1"/>
    <col min="5640" max="5641" width="12.1796875" style="5" customWidth="1"/>
    <col min="5642" max="5643" width="11.81640625" style="5" customWidth="1"/>
    <col min="5644" max="5644" width="11.453125" style="5" customWidth="1"/>
    <col min="5645" max="5645" width="11" style="5" customWidth="1"/>
    <col min="5646" max="5646" width="17.81640625" style="5" bestFit="1" customWidth="1"/>
    <col min="5647" max="5888" width="9.1796875" style="5"/>
    <col min="5889" max="5889" width="10.1796875" style="5" customWidth="1"/>
    <col min="5890" max="5890" width="14.54296875" style="5" customWidth="1"/>
    <col min="5891" max="5891" width="12.81640625" style="5" customWidth="1"/>
    <col min="5892" max="5892" width="18" style="5" customWidth="1"/>
    <col min="5893" max="5893" width="13" style="5" customWidth="1"/>
    <col min="5894" max="5894" width="24.81640625" style="5" customWidth="1"/>
    <col min="5895" max="5895" width="8" style="5" customWidth="1"/>
    <col min="5896" max="5897" width="12.1796875" style="5" customWidth="1"/>
    <col min="5898" max="5899" width="11.81640625" style="5" customWidth="1"/>
    <col min="5900" max="5900" width="11.453125" style="5" customWidth="1"/>
    <col min="5901" max="5901" width="11" style="5" customWidth="1"/>
    <col min="5902" max="5902" width="17.81640625" style="5" bestFit="1" customWidth="1"/>
    <col min="5903" max="6144" width="9.1796875" style="5"/>
    <col min="6145" max="6145" width="10.1796875" style="5" customWidth="1"/>
    <col min="6146" max="6146" width="14.54296875" style="5" customWidth="1"/>
    <col min="6147" max="6147" width="12.81640625" style="5" customWidth="1"/>
    <col min="6148" max="6148" width="18" style="5" customWidth="1"/>
    <col min="6149" max="6149" width="13" style="5" customWidth="1"/>
    <col min="6150" max="6150" width="24.81640625" style="5" customWidth="1"/>
    <col min="6151" max="6151" width="8" style="5" customWidth="1"/>
    <col min="6152" max="6153" width="12.1796875" style="5" customWidth="1"/>
    <col min="6154" max="6155" width="11.81640625" style="5" customWidth="1"/>
    <col min="6156" max="6156" width="11.453125" style="5" customWidth="1"/>
    <col min="6157" max="6157" width="11" style="5" customWidth="1"/>
    <col min="6158" max="6158" width="17.81640625" style="5" bestFit="1" customWidth="1"/>
    <col min="6159" max="6400" width="9.1796875" style="5"/>
    <col min="6401" max="6401" width="10.1796875" style="5" customWidth="1"/>
    <col min="6402" max="6402" width="14.54296875" style="5" customWidth="1"/>
    <col min="6403" max="6403" width="12.81640625" style="5" customWidth="1"/>
    <col min="6404" max="6404" width="18" style="5" customWidth="1"/>
    <col min="6405" max="6405" width="13" style="5" customWidth="1"/>
    <col min="6406" max="6406" width="24.81640625" style="5" customWidth="1"/>
    <col min="6407" max="6407" width="8" style="5" customWidth="1"/>
    <col min="6408" max="6409" width="12.1796875" style="5" customWidth="1"/>
    <col min="6410" max="6411" width="11.81640625" style="5" customWidth="1"/>
    <col min="6412" max="6412" width="11.453125" style="5" customWidth="1"/>
    <col min="6413" max="6413" width="11" style="5" customWidth="1"/>
    <col min="6414" max="6414" width="17.81640625" style="5" bestFit="1" customWidth="1"/>
    <col min="6415" max="6656" width="9.1796875" style="5"/>
    <col min="6657" max="6657" width="10.1796875" style="5" customWidth="1"/>
    <col min="6658" max="6658" width="14.54296875" style="5" customWidth="1"/>
    <col min="6659" max="6659" width="12.81640625" style="5" customWidth="1"/>
    <col min="6660" max="6660" width="18" style="5" customWidth="1"/>
    <col min="6661" max="6661" width="13" style="5" customWidth="1"/>
    <col min="6662" max="6662" width="24.81640625" style="5" customWidth="1"/>
    <col min="6663" max="6663" width="8" style="5" customWidth="1"/>
    <col min="6664" max="6665" width="12.1796875" style="5" customWidth="1"/>
    <col min="6666" max="6667" width="11.81640625" style="5" customWidth="1"/>
    <col min="6668" max="6668" width="11.453125" style="5" customWidth="1"/>
    <col min="6669" max="6669" width="11" style="5" customWidth="1"/>
    <col min="6670" max="6670" width="17.81640625" style="5" bestFit="1" customWidth="1"/>
    <col min="6671" max="6912" width="9.1796875" style="5"/>
    <col min="6913" max="6913" width="10.1796875" style="5" customWidth="1"/>
    <col min="6914" max="6914" width="14.54296875" style="5" customWidth="1"/>
    <col min="6915" max="6915" width="12.81640625" style="5" customWidth="1"/>
    <col min="6916" max="6916" width="18" style="5" customWidth="1"/>
    <col min="6917" max="6917" width="13" style="5" customWidth="1"/>
    <col min="6918" max="6918" width="24.81640625" style="5" customWidth="1"/>
    <col min="6919" max="6919" width="8" style="5" customWidth="1"/>
    <col min="6920" max="6921" width="12.1796875" style="5" customWidth="1"/>
    <col min="6922" max="6923" width="11.81640625" style="5" customWidth="1"/>
    <col min="6924" max="6924" width="11.453125" style="5" customWidth="1"/>
    <col min="6925" max="6925" width="11" style="5" customWidth="1"/>
    <col min="6926" max="6926" width="17.81640625" style="5" bestFit="1" customWidth="1"/>
    <col min="6927" max="7168" width="9.1796875" style="5"/>
    <col min="7169" max="7169" width="10.1796875" style="5" customWidth="1"/>
    <col min="7170" max="7170" width="14.54296875" style="5" customWidth="1"/>
    <col min="7171" max="7171" width="12.81640625" style="5" customWidth="1"/>
    <col min="7172" max="7172" width="18" style="5" customWidth="1"/>
    <col min="7173" max="7173" width="13" style="5" customWidth="1"/>
    <col min="7174" max="7174" width="24.81640625" style="5" customWidth="1"/>
    <col min="7175" max="7175" width="8" style="5" customWidth="1"/>
    <col min="7176" max="7177" width="12.1796875" style="5" customWidth="1"/>
    <col min="7178" max="7179" width="11.81640625" style="5" customWidth="1"/>
    <col min="7180" max="7180" width="11.453125" style="5" customWidth="1"/>
    <col min="7181" max="7181" width="11" style="5" customWidth="1"/>
    <col min="7182" max="7182" width="17.81640625" style="5" bestFit="1" customWidth="1"/>
    <col min="7183" max="7424" width="9.1796875" style="5"/>
    <col min="7425" max="7425" width="10.1796875" style="5" customWidth="1"/>
    <col min="7426" max="7426" width="14.54296875" style="5" customWidth="1"/>
    <col min="7427" max="7427" width="12.81640625" style="5" customWidth="1"/>
    <col min="7428" max="7428" width="18" style="5" customWidth="1"/>
    <col min="7429" max="7429" width="13" style="5" customWidth="1"/>
    <col min="7430" max="7430" width="24.81640625" style="5" customWidth="1"/>
    <col min="7431" max="7431" width="8" style="5" customWidth="1"/>
    <col min="7432" max="7433" width="12.1796875" style="5" customWidth="1"/>
    <col min="7434" max="7435" width="11.81640625" style="5" customWidth="1"/>
    <col min="7436" max="7436" width="11.453125" style="5" customWidth="1"/>
    <col min="7437" max="7437" width="11" style="5" customWidth="1"/>
    <col min="7438" max="7438" width="17.81640625" style="5" bestFit="1" customWidth="1"/>
    <col min="7439" max="7680" width="9.1796875" style="5"/>
    <col min="7681" max="7681" width="10.1796875" style="5" customWidth="1"/>
    <col min="7682" max="7682" width="14.54296875" style="5" customWidth="1"/>
    <col min="7683" max="7683" width="12.81640625" style="5" customWidth="1"/>
    <col min="7684" max="7684" width="18" style="5" customWidth="1"/>
    <col min="7685" max="7685" width="13" style="5" customWidth="1"/>
    <col min="7686" max="7686" width="24.81640625" style="5" customWidth="1"/>
    <col min="7687" max="7687" width="8" style="5" customWidth="1"/>
    <col min="7688" max="7689" width="12.1796875" style="5" customWidth="1"/>
    <col min="7690" max="7691" width="11.81640625" style="5" customWidth="1"/>
    <col min="7692" max="7692" width="11.453125" style="5" customWidth="1"/>
    <col min="7693" max="7693" width="11" style="5" customWidth="1"/>
    <col min="7694" max="7694" width="17.81640625" style="5" bestFit="1" customWidth="1"/>
    <col min="7695" max="7936" width="9.1796875" style="5"/>
    <col min="7937" max="7937" width="10.1796875" style="5" customWidth="1"/>
    <col min="7938" max="7938" width="14.54296875" style="5" customWidth="1"/>
    <col min="7939" max="7939" width="12.81640625" style="5" customWidth="1"/>
    <col min="7940" max="7940" width="18" style="5" customWidth="1"/>
    <col min="7941" max="7941" width="13" style="5" customWidth="1"/>
    <col min="7942" max="7942" width="24.81640625" style="5" customWidth="1"/>
    <col min="7943" max="7943" width="8" style="5" customWidth="1"/>
    <col min="7944" max="7945" width="12.1796875" style="5" customWidth="1"/>
    <col min="7946" max="7947" width="11.81640625" style="5" customWidth="1"/>
    <col min="7948" max="7948" width="11.453125" style="5" customWidth="1"/>
    <col min="7949" max="7949" width="11" style="5" customWidth="1"/>
    <col min="7950" max="7950" width="17.81640625" style="5" bestFit="1" customWidth="1"/>
    <col min="7951" max="8192" width="9.1796875" style="5"/>
    <col min="8193" max="8193" width="10.1796875" style="5" customWidth="1"/>
    <col min="8194" max="8194" width="14.54296875" style="5" customWidth="1"/>
    <col min="8195" max="8195" width="12.81640625" style="5" customWidth="1"/>
    <col min="8196" max="8196" width="18" style="5" customWidth="1"/>
    <col min="8197" max="8197" width="13" style="5" customWidth="1"/>
    <col min="8198" max="8198" width="24.81640625" style="5" customWidth="1"/>
    <col min="8199" max="8199" width="8" style="5" customWidth="1"/>
    <col min="8200" max="8201" width="12.1796875" style="5" customWidth="1"/>
    <col min="8202" max="8203" width="11.81640625" style="5" customWidth="1"/>
    <col min="8204" max="8204" width="11.453125" style="5" customWidth="1"/>
    <col min="8205" max="8205" width="11" style="5" customWidth="1"/>
    <col min="8206" max="8206" width="17.81640625" style="5" bestFit="1" customWidth="1"/>
    <col min="8207" max="8448" width="9.1796875" style="5"/>
    <col min="8449" max="8449" width="10.1796875" style="5" customWidth="1"/>
    <col min="8450" max="8450" width="14.54296875" style="5" customWidth="1"/>
    <col min="8451" max="8451" width="12.81640625" style="5" customWidth="1"/>
    <col min="8452" max="8452" width="18" style="5" customWidth="1"/>
    <col min="8453" max="8453" width="13" style="5" customWidth="1"/>
    <col min="8454" max="8454" width="24.81640625" style="5" customWidth="1"/>
    <col min="8455" max="8455" width="8" style="5" customWidth="1"/>
    <col min="8456" max="8457" width="12.1796875" style="5" customWidth="1"/>
    <col min="8458" max="8459" width="11.81640625" style="5" customWidth="1"/>
    <col min="8460" max="8460" width="11.453125" style="5" customWidth="1"/>
    <col min="8461" max="8461" width="11" style="5" customWidth="1"/>
    <col min="8462" max="8462" width="17.81640625" style="5" bestFit="1" customWidth="1"/>
    <col min="8463" max="8704" width="9.1796875" style="5"/>
    <col min="8705" max="8705" width="10.1796875" style="5" customWidth="1"/>
    <col min="8706" max="8706" width="14.54296875" style="5" customWidth="1"/>
    <col min="8707" max="8707" width="12.81640625" style="5" customWidth="1"/>
    <col min="8708" max="8708" width="18" style="5" customWidth="1"/>
    <col min="8709" max="8709" width="13" style="5" customWidth="1"/>
    <col min="8710" max="8710" width="24.81640625" style="5" customWidth="1"/>
    <col min="8711" max="8711" width="8" style="5" customWidth="1"/>
    <col min="8712" max="8713" width="12.1796875" style="5" customWidth="1"/>
    <col min="8714" max="8715" width="11.81640625" style="5" customWidth="1"/>
    <col min="8716" max="8716" width="11.453125" style="5" customWidth="1"/>
    <col min="8717" max="8717" width="11" style="5" customWidth="1"/>
    <col min="8718" max="8718" width="17.81640625" style="5" bestFit="1" customWidth="1"/>
    <col min="8719" max="8960" width="9.1796875" style="5"/>
    <col min="8961" max="8961" width="10.1796875" style="5" customWidth="1"/>
    <col min="8962" max="8962" width="14.54296875" style="5" customWidth="1"/>
    <col min="8963" max="8963" width="12.81640625" style="5" customWidth="1"/>
    <col min="8964" max="8964" width="18" style="5" customWidth="1"/>
    <col min="8965" max="8965" width="13" style="5" customWidth="1"/>
    <col min="8966" max="8966" width="24.81640625" style="5" customWidth="1"/>
    <col min="8967" max="8967" width="8" style="5" customWidth="1"/>
    <col min="8968" max="8969" width="12.1796875" style="5" customWidth="1"/>
    <col min="8970" max="8971" width="11.81640625" style="5" customWidth="1"/>
    <col min="8972" max="8972" width="11.453125" style="5" customWidth="1"/>
    <col min="8973" max="8973" width="11" style="5" customWidth="1"/>
    <col min="8974" max="8974" width="17.81640625" style="5" bestFit="1" customWidth="1"/>
    <col min="8975" max="9216" width="9.1796875" style="5"/>
    <col min="9217" max="9217" width="10.1796875" style="5" customWidth="1"/>
    <col min="9218" max="9218" width="14.54296875" style="5" customWidth="1"/>
    <col min="9219" max="9219" width="12.81640625" style="5" customWidth="1"/>
    <col min="9220" max="9220" width="18" style="5" customWidth="1"/>
    <col min="9221" max="9221" width="13" style="5" customWidth="1"/>
    <col min="9222" max="9222" width="24.81640625" style="5" customWidth="1"/>
    <col min="9223" max="9223" width="8" style="5" customWidth="1"/>
    <col min="9224" max="9225" width="12.1796875" style="5" customWidth="1"/>
    <col min="9226" max="9227" width="11.81640625" style="5" customWidth="1"/>
    <col min="9228" max="9228" width="11.453125" style="5" customWidth="1"/>
    <col min="9229" max="9229" width="11" style="5" customWidth="1"/>
    <col min="9230" max="9230" width="17.81640625" style="5" bestFit="1" customWidth="1"/>
    <col min="9231" max="9472" width="9.1796875" style="5"/>
    <col min="9473" max="9473" width="10.1796875" style="5" customWidth="1"/>
    <col min="9474" max="9474" width="14.54296875" style="5" customWidth="1"/>
    <col min="9475" max="9475" width="12.81640625" style="5" customWidth="1"/>
    <col min="9476" max="9476" width="18" style="5" customWidth="1"/>
    <col min="9477" max="9477" width="13" style="5" customWidth="1"/>
    <col min="9478" max="9478" width="24.81640625" style="5" customWidth="1"/>
    <col min="9479" max="9479" width="8" style="5" customWidth="1"/>
    <col min="9480" max="9481" width="12.1796875" style="5" customWidth="1"/>
    <col min="9482" max="9483" width="11.81640625" style="5" customWidth="1"/>
    <col min="9484" max="9484" width="11.453125" style="5" customWidth="1"/>
    <col min="9485" max="9485" width="11" style="5" customWidth="1"/>
    <col min="9486" max="9486" width="17.81640625" style="5" bestFit="1" customWidth="1"/>
    <col min="9487" max="9728" width="9.1796875" style="5"/>
    <col min="9729" max="9729" width="10.1796875" style="5" customWidth="1"/>
    <col min="9730" max="9730" width="14.54296875" style="5" customWidth="1"/>
    <col min="9731" max="9731" width="12.81640625" style="5" customWidth="1"/>
    <col min="9732" max="9732" width="18" style="5" customWidth="1"/>
    <col min="9733" max="9733" width="13" style="5" customWidth="1"/>
    <col min="9734" max="9734" width="24.81640625" style="5" customWidth="1"/>
    <col min="9735" max="9735" width="8" style="5" customWidth="1"/>
    <col min="9736" max="9737" width="12.1796875" style="5" customWidth="1"/>
    <col min="9738" max="9739" width="11.81640625" style="5" customWidth="1"/>
    <col min="9740" max="9740" width="11.453125" style="5" customWidth="1"/>
    <col min="9741" max="9741" width="11" style="5" customWidth="1"/>
    <col min="9742" max="9742" width="17.81640625" style="5" bestFit="1" customWidth="1"/>
    <col min="9743" max="9984" width="9.1796875" style="5"/>
    <col min="9985" max="9985" width="10.1796875" style="5" customWidth="1"/>
    <col min="9986" max="9986" width="14.54296875" style="5" customWidth="1"/>
    <col min="9987" max="9987" width="12.81640625" style="5" customWidth="1"/>
    <col min="9988" max="9988" width="18" style="5" customWidth="1"/>
    <col min="9989" max="9989" width="13" style="5" customWidth="1"/>
    <col min="9990" max="9990" width="24.81640625" style="5" customWidth="1"/>
    <col min="9991" max="9991" width="8" style="5" customWidth="1"/>
    <col min="9992" max="9993" width="12.1796875" style="5" customWidth="1"/>
    <col min="9994" max="9995" width="11.81640625" style="5" customWidth="1"/>
    <col min="9996" max="9996" width="11.453125" style="5" customWidth="1"/>
    <col min="9997" max="9997" width="11" style="5" customWidth="1"/>
    <col min="9998" max="9998" width="17.81640625" style="5" bestFit="1" customWidth="1"/>
    <col min="9999" max="10240" width="9.1796875" style="5"/>
    <col min="10241" max="10241" width="10.1796875" style="5" customWidth="1"/>
    <col min="10242" max="10242" width="14.54296875" style="5" customWidth="1"/>
    <col min="10243" max="10243" width="12.81640625" style="5" customWidth="1"/>
    <col min="10244" max="10244" width="18" style="5" customWidth="1"/>
    <col min="10245" max="10245" width="13" style="5" customWidth="1"/>
    <col min="10246" max="10246" width="24.81640625" style="5" customWidth="1"/>
    <col min="10247" max="10247" width="8" style="5" customWidth="1"/>
    <col min="10248" max="10249" width="12.1796875" style="5" customWidth="1"/>
    <col min="10250" max="10251" width="11.81640625" style="5" customWidth="1"/>
    <col min="10252" max="10252" width="11.453125" style="5" customWidth="1"/>
    <col min="10253" max="10253" width="11" style="5" customWidth="1"/>
    <col min="10254" max="10254" width="17.81640625" style="5" bestFit="1" customWidth="1"/>
    <col min="10255" max="10496" width="9.1796875" style="5"/>
    <col min="10497" max="10497" width="10.1796875" style="5" customWidth="1"/>
    <col min="10498" max="10498" width="14.54296875" style="5" customWidth="1"/>
    <col min="10499" max="10499" width="12.81640625" style="5" customWidth="1"/>
    <col min="10500" max="10500" width="18" style="5" customWidth="1"/>
    <col min="10501" max="10501" width="13" style="5" customWidth="1"/>
    <col min="10502" max="10502" width="24.81640625" style="5" customWidth="1"/>
    <col min="10503" max="10503" width="8" style="5" customWidth="1"/>
    <col min="10504" max="10505" width="12.1796875" style="5" customWidth="1"/>
    <col min="10506" max="10507" width="11.81640625" style="5" customWidth="1"/>
    <col min="10508" max="10508" width="11.453125" style="5" customWidth="1"/>
    <col min="10509" max="10509" width="11" style="5" customWidth="1"/>
    <col min="10510" max="10510" width="17.81640625" style="5" bestFit="1" customWidth="1"/>
    <col min="10511" max="10752" width="9.1796875" style="5"/>
    <col min="10753" max="10753" width="10.1796875" style="5" customWidth="1"/>
    <col min="10754" max="10754" width="14.54296875" style="5" customWidth="1"/>
    <col min="10755" max="10755" width="12.81640625" style="5" customWidth="1"/>
    <col min="10756" max="10756" width="18" style="5" customWidth="1"/>
    <col min="10757" max="10757" width="13" style="5" customWidth="1"/>
    <col min="10758" max="10758" width="24.81640625" style="5" customWidth="1"/>
    <col min="10759" max="10759" width="8" style="5" customWidth="1"/>
    <col min="10760" max="10761" width="12.1796875" style="5" customWidth="1"/>
    <col min="10762" max="10763" width="11.81640625" style="5" customWidth="1"/>
    <col min="10764" max="10764" width="11.453125" style="5" customWidth="1"/>
    <col min="10765" max="10765" width="11" style="5" customWidth="1"/>
    <col min="10766" max="10766" width="17.81640625" style="5" bestFit="1" customWidth="1"/>
    <col min="10767" max="11008" width="9.1796875" style="5"/>
    <col min="11009" max="11009" width="10.1796875" style="5" customWidth="1"/>
    <col min="11010" max="11010" width="14.54296875" style="5" customWidth="1"/>
    <col min="11011" max="11011" width="12.81640625" style="5" customWidth="1"/>
    <col min="11012" max="11012" width="18" style="5" customWidth="1"/>
    <col min="11013" max="11013" width="13" style="5" customWidth="1"/>
    <col min="11014" max="11014" width="24.81640625" style="5" customWidth="1"/>
    <col min="11015" max="11015" width="8" style="5" customWidth="1"/>
    <col min="11016" max="11017" width="12.1796875" style="5" customWidth="1"/>
    <col min="11018" max="11019" width="11.81640625" style="5" customWidth="1"/>
    <col min="11020" max="11020" width="11.453125" style="5" customWidth="1"/>
    <col min="11021" max="11021" width="11" style="5" customWidth="1"/>
    <col min="11022" max="11022" width="17.81640625" style="5" bestFit="1" customWidth="1"/>
    <col min="11023" max="11264" width="9.1796875" style="5"/>
    <col min="11265" max="11265" width="10.1796875" style="5" customWidth="1"/>
    <col min="11266" max="11266" width="14.54296875" style="5" customWidth="1"/>
    <col min="11267" max="11267" width="12.81640625" style="5" customWidth="1"/>
    <col min="11268" max="11268" width="18" style="5" customWidth="1"/>
    <col min="11269" max="11269" width="13" style="5" customWidth="1"/>
    <col min="11270" max="11270" width="24.81640625" style="5" customWidth="1"/>
    <col min="11271" max="11271" width="8" style="5" customWidth="1"/>
    <col min="11272" max="11273" width="12.1796875" style="5" customWidth="1"/>
    <col min="11274" max="11275" width="11.81640625" style="5" customWidth="1"/>
    <col min="11276" max="11276" width="11.453125" style="5" customWidth="1"/>
    <col min="11277" max="11277" width="11" style="5" customWidth="1"/>
    <col min="11278" max="11278" width="17.81640625" style="5" bestFit="1" customWidth="1"/>
    <col min="11279" max="11520" width="9.1796875" style="5"/>
    <col min="11521" max="11521" width="10.1796875" style="5" customWidth="1"/>
    <col min="11522" max="11522" width="14.54296875" style="5" customWidth="1"/>
    <col min="11523" max="11523" width="12.81640625" style="5" customWidth="1"/>
    <col min="11524" max="11524" width="18" style="5" customWidth="1"/>
    <col min="11525" max="11525" width="13" style="5" customWidth="1"/>
    <col min="11526" max="11526" width="24.81640625" style="5" customWidth="1"/>
    <col min="11527" max="11527" width="8" style="5" customWidth="1"/>
    <col min="11528" max="11529" width="12.1796875" style="5" customWidth="1"/>
    <col min="11530" max="11531" width="11.81640625" style="5" customWidth="1"/>
    <col min="11532" max="11532" width="11.453125" style="5" customWidth="1"/>
    <col min="11533" max="11533" width="11" style="5" customWidth="1"/>
    <col min="11534" max="11534" width="17.81640625" style="5" bestFit="1" customWidth="1"/>
    <col min="11535" max="11776" width="9.1796875" style="5"/>
    <col min="11777" max="11777" width="10.1796875" style="5" customWidth="1"/>
    <col min="11778" max="11778" width="14.54296875" style="5" customWidth="1"/>
    <col min="11779" max="11779" width="12.81640625" style="5" customWidth="1"/>
    <col min="11780" max="11780" width="18" style="5" customWidth="1"/>
    <col min="11781" max="11781" width="13" style="5" customWidth="1"/>
    <col min="11782" max="11782" width="24.81640625" style="5" customWidth="1"/>
    <col min="11783" max="11783" width="8" style="5" customWidth="1"/>
    <col min="11784" max="11785" width="12.1796875" style="5" customWidth="1"/>
    <col min="11786" max="11787" width="11.81640625" style="5" customWidth="1"/>
    <col min="11788" max="11788" width="11.453125" style="5" customWidth="1"/>
    <col min="11789" max="11789" width="11" style="5" customWidth="1"/>
    <col min="11790" max="11790" width="17.81640625" style="5" bestFit="1" customWidth="1"/>
    <col min="11791" max="12032" width="9.1796875" style="5"/>
    <col min="12033" max="12033" width="10.1796875" style="5" customWidth="1"/>
    <col min="12034" max="12034" width="14.54296875" style="5" customWidth="1"/>
    <col min="12035" max="12035" width="12.81640625" style="5" customWidth="1"/>
    <col min="12036" max="12036" width="18" style="5" customWidth="1"/>
    <col min="12037" max="12037" width="13" style="5" customWidth="1"/>
    <col min="12038" max="12038" width="24.81640625" style="5" customWidth="1"/>
    <col min="12039" max="12039" width="8" style="5" customWidth="1"/>
    <col min="12040" max="12041" width="12.1796875" style="5" customWidth="1"/>
    <col min="12042" max="12043" width="11.81640625" style="5" customWidth="1"/>
    <col min="12044" max="12044" width="11.453125" style="5" customWidth="1"/>
    <col min="12045" max="12045" width="11" style="5" customWidth="1"/>
    <col min="12046" max="12046" width="17.81640625" style="5" bestFit="1" customWidth="1"/>
    <col min="12047" max="12288" width="9.1796875" style="5"/>
    <col min="12289" max="12289" width="10.1796875" style="5" customWidth="1"/>
    <col min="12290" max="12290" width="14.54296875" style="5" customWidth="1"/>
    <col min="12291" max="12291" width="12.81640625" style="5" customWidth="1"/>
    <col min="12292" max="12292" width="18" style="5" customWidth="1"/>
    <col min="12293" max="12293" width="13" style="5" customWidth="1"/>
    <col min="12294" max="12294" width="24.81640625" style="5" customWidth="1"/>
    <col min="12295" max="12295" width="8" style="5" customWidth="1"/>
    <col min="12296" max="12297" width="12.1796875" style="5" customWidth="1"/>
    <col min="12298" max="12299" width="11.81640625" style="5" customWidth="1"/>
    <col min="12300" max="12300" width="11.453125" style="5" customWidth="1"/>
    <col min="12301" max="12301" width="11" style="5" customWidth="1"/>
    <col min="12302" max="12302" width="17.81640625" style="5" bestFit="1" customWidth="1"/>
    <col min="12303" max="12544" width="9.1796875" style="5"/>
    <col min="12545" max="12545" width="10.1796875" style="5" customWidth="1"/>
    <col min="12546" max="12546" width="14.54296875" style="5" customWidth="1"/>
    <col min="12547" max="12547" width="12.81640625" style="5" customWidth="1"/>
    <col min="12548" max="12548" width="18" style="5" customWidth="1"/>
    <col min="12549" max="12549" width="13" style="5" customWidth="1"/>
    <col min="12550" max="12550" width="24.81640625" style="5" customWidth="1"/>
    <col min="12551" max="12551" width="8" style="5" customWidth="1"/>
    <col min="12552" max="12553" width="12.1796875" style="5" customWidth="1"/>
    <col min="12554" max="12555" width="11.81640625" style="5" customWidth="1"/>
    <col min="12556" max="12556" width="11.453125" style="5" customWidth="1"/>
    <col min="12557" max="12557" width="11" style="5" customWidth="1"/>
    <col min="12558" max="12558" width="17.81640625" style="5" bestFit="1" customWidth="1"/>
    <col min="12559" max="12800" width="9.1796875" style="5"/>
    <col min="12801" max="12801" width="10.1796875" style="5" customWidth="1"/>
    <col min="12802" max="12802" width="14.54296875" style="5" customWidth="1"/>
    <col min="12803" max="12803" width="12.81640625" style="5" customWidth="1"/>
    <col min="12804" max="12804" width="18" style="5" customWidth="1"/>
    <col min="12805" max="12805" width="13" style="5" customWidth="1"/>
    <col min="12806" max="12806" width="24.81640625" style="5" customWidth="1"/>
    <col min="12807" max="12807" width="8" style="5" customWidth="1"/>
    <col min="12808" max="12809" width="12.1796875" style="5" customWidth="1"/>
    <col min="12810" max="12811" width="11.81640625" style="5" customWidth="1"/>
    <col min="12812" max="12812" width="11.453125" style="5" customWidth="1"/>
    <col min="12813" max="12813" width="11" style="5" customWidth="1"/>
    <col min="12814" max="12814" width="17.81640625" style="5" bestFit="1" customWidth="1"/>
    <col min="12815" max="13056" width="9.1796875" style="5"/>
    <col min="13057" max="13057" width="10.1796875" style="5" customWidth="1"/>
    <col min="13058" max="13058" width="14.54296875" style="5" customWidth="1"/>
    <col min="13059" max="13059" width="12.81640625" style="5" customWidth="1"/>
    <col min="13060" max="13060" width="18" style="5" customWidth="1"/>
    <col min="13061" max="13061" width="13" style="5" customWidth="1"/>
    <col min="13062" max="13062" width="24.81640625" style="5" customWidth="1"/>
    <col min="13063" max="13063" width="8" style="5" customWidth="1"/>
    <col min="13064" max="13065" width="12.1796875" style="5" customWidth="1"/>
    <col min="13066" max="13067" width="11.81640625" style="5" customWidth="1"/>
    <col min="13068" max="13068" width="11.453125" style="5" customWidth="1"/>
    <col min="13069" max="13069" width="11" style="5" customWidth="1"/>
    <col min="13070" max="13070" width="17.81640625" style="5" bestFit="1" customWidth="1"/>
    <col min="13071" max="13312" width="9.1796875" style="5"/>
    <col min="13313" max="13313" width="10.1796875" style="5" customWidth="1"/>
    <col min="13314" max="13314" width="14.54296875" style="5" customWidth="1"/>
    <col min="13315" max="13315" width="12.81640625" style="5" customWidth="1"/>
    <col min="13316" max="13316" width="18" style="5" customWidth="1"/>
    <col min="13317" max="13317" width="13" style="5" customWidth="1"/>
    <col min="13318" max="13318" width="24.81640625" style="5" customWidth="1"/>
    <col min="13319" max="13319" width="8" style="5" customWidth="1"/>
    <col min="13320" max="13321" width="12.1796875" style="5" customWidth="1"/>
    <col min="13322" max="13323" width="11.81640625" style="5" customWidth="1"/>
    <col min="13324" max="13324" width="11.453125" style="5" customWidth="1"/>
    <col min="13325" max="13325" width="11" style="5" customWidth="1"/>
    <col min="13326" max="13326" width="17.81640625" style="5" bestFit="1" customWidth="1"/>
    <col min="13327" max="13568" width="9.1796875" style="5"/>
    <col min="13569" max="13569" width="10.1796875" style="5" customWidth="1"/>
    <col min="13570" max="13570" width="14.54296875" style="5" customWidth="1"/>
    <col min="13571" max="13571" width="12.81640625" style="5" customWidth="1"/>
    <col min="13572" max="13572" width="18" style="5" customWidth="1"/>
    <col min="13573" max="13573" width="13" style="5" customWidth="1"/>
    <col min="13574" max="13574" width="24.81640625" style="5" customWidth="1"/>
    <col min="13575" max="13575" width="8" style="5" customWidth="1"/>
    <col min="13576" max="13577" width="12.1796875" style="5" customWidth="1"/>
    <col min="13578" max="13579" width="11.81640625" style="5" customWidth="1"/>
    <col min="13580" max="13580" width="11.453125" style="5" customWidth="1"/>
    <col min="13581" max="13581" width="11" style="5" customWidth="1"/>
    <col min="13582" max="13582" width="17.81640625" style="5" bestFit="1" customWidth="1"/>
    <col min="13583" max="13824" width="9.1796875" style="5"/>
    <col min="13825" max="13825" width="10.1796875" style="5" customWidth="1"/>
    <col min="13826" max="13826" width="14.54296875" style="5" customWidth="1"/>
    <col min="13827" max="13827" width="12.81640625" style="5" customWidth="1"/>
    <col min="13828" max="13828" width="18" style="5" customWidth="1"/>
    <col min="13829" max="13829" width="13" style="5" customWidth="1"/>
    <col min="13830" max="13830" width="24.81640625" style="5" customWidth="1"/>
    <col min="13831" max="13831" width="8" style="5" customWidth="1"/>
    <col min="13832" max="13833" width="12.1796875" style="5" customWidth="1"/>
    <col min="13834" max="13835" width="11.81640625" style="5" customWidth="1"/>
    <col min="13836" max="13836" width="11.453125" style="5" customWidth="1"/>
    <col min="13837" max="13837" width="11" style="5" customWidth="1"/>
    <col min="13838" max="13838" width="17.81640625" style="5" bestFit="1" customWidth="1"/>
    <col min="13839" max="14080" width="9.1796875" style="5"/>
    <col min="14081" max="14081" width="10.1796875" style="5" customWidth="1"/>
    <col min="14082" max="14082" width="14.54296875" style="5" customWidth="1"/>
    <col min="14083" max="14083" width="12.81640625" style="5" customWidth="1"/>
    <col min="14084" max="14084" width="18" style="5" customWidth="1"/>
    <col min="14085" max="14085" width="13" style="5" customWidth="1"/>
    <col min="14086" max="14086" width="24.81640625" style="5" customWidth="1"/>
    <col min="14087" max="14087" width="8" style="5" customWidth="1"/>
    <col min="14088" max="14089" width="12.1796875" style="5" customWidth="1"/>
    <col min="14090" max="14091" width="11.81640625" style="5" customWidth="1"/>
    <col min="14092" max="14092" width="11.453125" style="5" customWidth="1"/>
    <col min="14093" max="14093" width="11" style="5" customWidth="1"/>
    <col min="14094" max="14094" width="17.81640625" style="5" bestFit="1" customWidth="1"/>
    <col min="14095" max="14336" width="9.1796875" style="5"/>
    <col min="14337" max="14337" width="10.1796875" style="5" customWidth="1"/>
    <col min="14338" max="14338" width="14.54296875" style="5" customWidth="1"/>
    <col min="14339" max="14339" width="12.81640625" style="5" customWidth="1"/>
    <col min="14340" max="14340" width="18" style="5" customWidth="1"/>
    <col min="14341" max="14341" width="13" style="5" customWidth="1"/>
    <col min="14342" max="14342" width="24.81640625" style="5" customWidth="1"/>
    <col min="14343" max="14343" width="8" style="5" customWidth="1"/>
    <col min="14344" max="14345" width="12.1796875" style="5" customWidth="1"/>
    <col min="14346" max="14347" width="11.81640625" style="5" customWidth="1"/>
    <col min="14348" max="14348" width="11.453125" style="5" customWidth="1"/>
    <col min="14349" max="14349" width="11" style="5" customWidth="1"/>
    <col min="14350" max="14350" width="17.81640625" style="5" bestFit="1" customWidth="1"/>
    <col min="14351" max="14592" width="9.1796875" style="5"/>
    <col min="14593" max="14593" width="10.1796875" style="5" customWidth="1"/>
    <col min="14594" max="14594" width="14.54296875" style="5" customWidth="1"/>
    <col min="14595" max="14595" width="12.81640625" style="5" customWidth="1"/>
    <col min="14596" max="14596" width="18" style="5" customWidth="1"/>
    <col min="14597" max="14597" width="13" style="5" customWidth="1"/>
    <col min="14598" max="14598" width="24.81640625" style="5" customWidth="1"/>
    <col min="14599" max="14599" width="8" style="5" customWidth="1"/>
    <col min="14600" max="14601" width="12.1796875" style="5" customWidth="1"/>
    <col min="14602" max="14603" width="11.81640625" style="5" customWidth="1"/>
    <col min="14604" max="14604" width="11.453125" style="5" customWidth="1"/>
    <col min="14605" max="14605" width="11" style="5" customWidth="1"/>
    <col min="14606" max="14606" width="17.81640625" style="5" bestFit="1" customWidth="1"/>
    <col min="14607" max="14848" width="9.1796875" style="5"/>
    <col min="14849" max="14849" width="10.1796875" style="5" customWidth="1"/>
    <col min="14850" max="14850" width="14.54296875" style="5" customWidth="1"/>
    <col min="14851" max="14851" width="12.81640625" style="5" customWidth="1"/>
    <col min="14852" max="14852" width="18" style="5" customWidth="1"/>
    <col min="14853" max="14853" width="13" style="5" customWidth="1"/>
    <col min="14854" max="14854" width="24.81640625" style="5" customWidth="1"/>
    <col min="14855" max="14855" width="8" style="5" customWidth="1"/>
    <col min="14856" max="14857" width="12.1796875" style="5" customWidth="1"/>
    <col min="14858" max="14859" width="11.81640625" style="5" customWidth="1"/>
    <col min="14860" max="14860" width="11.453125" style="5" customWidth="1"/>
    <col min="14861" max="14861" width="11" style="5" customWidth="1"/>
    <col min="14862" max="14862" width="17.81640625" style="5" bestFit="1" customWidth="1"/>
    <col min="14863" max="15104" width="9.1796875" style="5"/>
    <col min="15105" max="15105" width="10.1796875" style="5" customWidth="1"/>
    <col min="15106" max="15106" width="14.54296875" style="5" customWidth="1"/>
    <col min="15107" max="15107" width="12.81640625" style="5" customWidth="1"/>
    <col min="15108" max="15108" width="18" style="5" customWidth="1"/>
    <col min="15109" max="15109" width="13" style="5" customWidth="1"/>
    <col min="15110" max="15110" width="24.81640625" style="5" customWidth="1"/>
    <col min="15111" max="15111" width="8" style="5" customWidth="1"/>
    <col min="15112" max="15113" width="12.1796875" style="5" customWidth="1"/>
    <col min="15114" max="15115" width="11.81640625" style="5" customWidth="1"/>
    <col min="15116" max="15116" width="11.453125" style="5" customWidth="1"/>
    <col min="15117" max="15117" width="11" style="5" customWidth="1"/>
    <col min="15118" max="15118" width="17.81640625" style="5" bestFit="1" customWidth="1"/>
    <col min="15119" max="15360" width="9.1796875" style="5"/>
    <col min="15361" max="15361" width="10.1796875" style="5" customWidth="1"/>
    <col min="15362" max="15362" width="14.54296875" style="5" customWidth="1"/>
    <col min="15363" max="15363" width="12.81640625" style="5" customWidth="1"/>
    <col min="15364" max="15364" width="18" style="5" customWidth="1"/>
    <col min="15365" max="15365" width="13" style="5" customWidth="1"/>
    <col min="15366" max="15366" width="24.81640625" style="5" customWidth="1"/>
    <col min="15367" max="15367" width="8" style="5" customWidth="1"/>
    <col min="15368" max="15369" width="12.1796875" style="5" customWidth="1"/>
    <col min="15370" max="15371" width="11.81640625" style="5" customWidth="1"/>
    <col min="15372" max="15372" width="11.453125" style="5" customWidth="1"/>
    <col min="15373" max="15373" width="11" style="5" customWidth="1"/>
    <col min="15374" max="15374" width="17.81640625" style="5" bestFit="1" customWidth="1"/>
    <col min="15375" max="15616" width="9.1796875" style="5"/>
    <col min="15617" max="15617" width="10.1796875" style="5" customWidth="1"/>
    <col min="15618" max="15618" width="14.54296875" style="5" customWidth="1"/>
    <col min="15619" max="15619" width="12.81640625" style="5" customWidth="1"/>
    <col min="15620" max="15620" width="18" style="5" customWidth="1"/>
    <col min="15621" max="15621" width="13" style="5" customWidth="1"/>
    <col min="15622" max="15622" width="24.81640625" style="5" customWidth="1"/>
    <col min="15623" max="15623" width="8" style="5" customWidth="1"/>
    <col min="15624" max="15625" width="12.1796875" style="5" customWidth="1"/>
    <col min="15626" max="15627" width="11.81640625" style="5" customWidth="1"/>
    <col min="15628" max="15628" width="11.453125" style="5" customWidth="1"/>
    <col min="15629" max="15629" width="11" style="5" customWidth="1"/>
    <col min="15630" max="15630" width="17.81640625" style="5" bestFit="1" customWidth="1"/>
    <col min="15631" max="15872" width="9.1796875" style="5"/>
    <col min="15873" max="15873" width="10.1796875" style="5" customWidth="1"/>
    <col min="15874" max="15874" width="14.54296875" style="5" customWidth="1"/>
    <col min="15875" max="15875" width="12.81640625" style="5" customWidth="1"/>
    <col min="15876" max="15876" width="18" style="5" customWidth="1"/>
    <col min="15877" max="15877" width="13" style="5" customWidth="1"/>
    <col min="15878" max="15878" width="24.81640625" style="5" customWidth="1"/>
    <col min="15879" max="15879" width="8" style="5" customWidth="1"/>
    <col min="15880" max="15881" width="12.1796875" style="5" customWidth="1"/>
    <col min="15882" max="15883" width="11.81640625" style="5" customWidth="1"/>
    <col min="15884" max="15884" width="11.453125" style="5" customWidth="1"/>
    <col min="15885" max="15885" width="11" style="5" customWidth="1"/>
    <col min="15886" max="15886" width="17.81640625" style="5" bestFit="1" customWidth="1"/>
    <col min="15887" max="16128" width="9.1796875" style="5"/>
    <col min="16129" max="16129" width="10.1796875" style="5" customWidth="1"/>
    <col min="16130" max="16130" width="14.54296875" style="5" customWidth="1"/>
    <col min="16131" max="16131" width="12.81640625" style="5" customWidth="1"/>
    <col min="16132" max="16132" width="18" style="5" customWidth="1"/>
    <col min="16133" max="16133" width="13" style="5" customWidth="1"/>
    <col min="16134" max="16134" width="24.81640625" style="5" customWidth="1"/>
    <col min="16135" max="16135" width="8" style="5" customWidth="1"/>
    <col min="16136" max="16137" width="12.1796875" style="5" customWidth="1"/>
    <col min="16138" max="16139" width="11.81640625" style="5" customWidth="1"/>
    <col min="16140" max="16140" width="11.453125" style="5" customWidth="1"/>
    <col min="16141" max="16141" width="11" style="5" customWidth="1"/>
    <col min="16142" max="16142" width="17.81640625" style="5" bestFit="1" customWidth="1"/>
    <col min="16143" max="16384" width="9.1796875" style="5"/>
  </cols>
  <sheetData>
    <row r="1" spans="1:14" ht="13" x14ac:dyDescent="0.25">
      <c r="B1" s="1"/>
      <c r="C1" s="2"/>
      <c r="D1" s="2"/>
      <c r="E1" s="2"/>
      <c r="F1" s="2"/>
      <c r="G1" s="2"/>
      <c r="H1" s="2"/>
      <c r="I1" s="2"/>
      <c r="J1" s="2"/>
      <c r="K1" s="2"/>
      <c r="M1" s="4"/>
    </row>
    <row r="2" spans="1:14" ht="13" x14ac:dyDescent="0.25">
      <c r="A2" s="57" t="s">
        <v>0</v>
      </c>
      <c r="B2" s="57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4" ht="13" x14ac:dyDescent="0.25">
      <c r="A3" s="57" t="s">
        <v>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</row>
    <row r="4" spans="1:14" ht="12.75" customHeight="1" x14ac:dyDescent="0.25">
      <c r="A4" s="43"/>
      <c r="B4" s="6"/>
      <c r="C4" s="7"/>
      <c r="D4" s="8"/>
      <c r="E4" s="8"/>
      <c r="F4" s="8"/>
      <c r="G4" s="8"/>
      <c r="H4" s="8"/>
      <c r="I4" s="8"/>
      <c r="J4" s="8"/>
      <c r="K4" s="8"/>
      <c r="L4" s="8"/>
    </row>
    <row r="5" spans="1:14" ht="30" customHeight="1" x14ac:dyDescent="0.25">
      <c r="A5" s="59" t="s">
        <v>2</v>
      </c>
      <c r="B5" s="61" t="s">
        <v>3</v>
      </c>
      <c r="C5" s="63" t="s">
        <v>4</v>
      </c>
      <c r="D5" s="64"/>
      <c r="E5" s="65" t="s">
        <v>5</v>
      </c>
      <c r="F5" s="67" t="s">
        <v>6</v>
      </c>
      <c r="G5" s="61" t="s">
        <v>7</v>
      </c>
      <c r="H5" s="61" t="s">
        <v>8</v>
      </c>
      <c r="I5" s="61" t="s">
        <v>9</v>
      </c>
      <c r="J5" s="61" t="s">
        <v>10</v>
      </c>
      <c r="K5" s="61" t="s">
        <v>11</v>
      </c>
      <c r="L5" s="61" t="s">
        <v>12</v>
      </c>
    </row>
    <row r="6" spans="1:14" ht="51" customHeight="1" x14ac:dyDescent="0.25">
      <c r="A6" s="60"/>
      <c r="B6" s="62"/>
      <c r="C6" s="9" t="s">
        <v>13</v>
      </c>
      <c r="D6" s="9" t="s">
        <v>14</v>
      </c>
      <c r="E6" s="66"/>
      <c r="F6" s="68"/>
      <c r="G6" s="69"/>
      <c r="H6" s="62"/>
      <c r="I6" s="62"/>
      <c r="J6" s="62"/>
      <c r="K6" s="69"/>
      <c r="L6" s="62"/>
    </row>
    <row r="7" spans="1:14" ht="12" customHeight="1" x14ac:dyDescent="0.25">
      <c r="A7" s="44">
        <v>2009</v>
      </c>
      <c r="B7" s="10" t="s">
        <v>15</v>
      </c>
      <c r="C7" s="10" t="s">
        <v>15</v>
      </c>
      <c r="D7" s="10" t="s">
        <v>15</v>
      </c>
      <c r="E7" s="10" t="s">
        <v>15</v>
      </c>
      <c r="F7" s="10" t="s">
        <v>15</v>
      </c>
      <c r="G7" s="10" t="s">
        <v>15</v>
      </c>
      <c r="H7" s="10" t="s">
        <v>15</v>
      </c>
      <c r="I7" s="10">
        <v>50.318479310000008</v>
      </c>
      <c r="J7" s="10">
        <v>15.603042697999989</v>
      </c>
      <c r="K7" s="10">
        <v>206.43288401999999</v>
      </c>
      <c r="L7" s="10">
        <v>272.35440602799997</v>
      </c>
      <c r="M7" s="11"/>
      <c r="N7" s="11"/>
    </row>
    <row r="8" spans="1:14" ht="12" customHeight="1" x14ac:dyDescent="0.25">
      <c r="A8" s="44">
        <v>2010</v>
      </c>
      <c r="B8" s="10">
        <v>4.9000000000000004</v>
      </c>
      <c r="C8" s="10" t="s">
        <v>15</v>
      </c>
      <c r="D8" s="10" t="s">
        <v>15</v>
      </c>
      <c r="E8" s="10" t="s">
        <v>15</v>
      </c>
      <c r="F8" s="10" t="s">
        <v>15</v>
      </c>
      <c r="G8" s="10" t="s">
        <v>15</v>
      </c>
      <c r="H8" s="10" t="s">
        <v>15</v>
      </c>
      <c r="I8" s="10">
        <v>50.865240159999999</v>
      </c>
      <c r="J8" s="10">
        <v>22.596194659999998</v>
      </c>
      <c r="K8" s="10">
        <v>281.41659512999996</v>
      </c>
      <c r="L8" s="10">
        <v>359.8</v>
      </c>
      <c r="M8" s="11"/>
      <c r="N8" s="11"/>
    </row>
    <row r="9" spans="1:14" ht="12" customHeight="1" x14ac:dyDescent="0.25">
      <c r="A9" s="44">
        <v>2011</v>
      </c>
      <c r="B9" s="10" t="s">
        <v>15</v>
      </c>
      <c r="C9" s="10" t="s">
        <v>15</v>
      </c>
      <c r="D9" s="10" t="s">
        <v>15</v>
      </c>
      <c r="E9" s="10" t="s">
        <v>15</v>
      </c>
      <c r="F9" s="10" t="s">
        <v>15</v>
      </c>
      <c r="G9" s="10" t="s">
        <v>15</v>
      </c>
      <c r="H9" s="10" t="s">
        <v>15</v>
      </c>
      <c r="I9" s="10">
        <v>56.614579790000008</v>
      </c>
      <c r="J9" s="10">
        <v>86.157193739999997</v>
      </c>
      <c r="K9" s="10">
        <v>273.03971668000003</v>
      </c>
      <c r="L9" s="10">
        <v>415.81149020999999</v>
      </c>
      <c r="M9" s="11"/>
      <c r="N9" s="11"/>
    </row>
    <row r="10" spans="1:14" ht="12" customHeight="1" x14ac:dyDescent="0.25">
      <c r="A10" s="44">
        <v>2012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0">
        <v>70.523414830000007</v>
      </c>
      <c r="J10" s="10">
        <v>40.442340990000005</v>
      </c>
      <c r="K10" s="10">
        <v>356.20847075000006</v>
      </c>
      <c r="L10" s="10">
        <v>467.17422657000009</v>
      </c>
      <c r="M10" s="11"/>
      <c r="N10" s="11"/>
    </row>
    <row r="11" spans="1:14" ht="12" customHeight="1" x14ac:dyDescent="0.25">
      <c r="A11" s="44">
        <v>2013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0">
        <v>45.906981549999998</v>
      </c>
      <c r="J11" s="10">
        <v>41.053898629999999</v>
      </c>
      <c r="K11" s="10">
        <v>376.69361762000005</v>
      </c>
      <c r="L11" s="10">
        <v>463.65449780000006</v>
      </c>
      <c r="M11" s="11"/>
      <c r="N11" s="11"/>
    </row>
    <row r="12" spans="1:14" ht="12" customHeight="1" x14ac:dyDescent="0.25">
      <c r="A12" s="44">
        <v>2014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0">
        <v>60.999536380000009</v>
      </c>
      <c r="J12" s="10">
        <v>43.899180459999997</v>
      </c>
      <c r="K12" s="10">
        <v>368.19069368999999</v>
      </c>
      <c r="L12" s="10">
        <v>473.08941053000001</v>
      </c>
      <c r="M12" s="11"/>
      <c r="N12" s="11"/>
    </row>
    <row r="13" spans="1:14" ht="12" customHeight="1" x14ac:dyDescent="0.25">
      <c r="A13" s="44">
        <v>2015</v>
      </c>
      <c r="B13" s="12">
        <v>0</v>
      </c>
      <c r="C13" s="12">
        <v>2.2499999999999998E-3</v>
      </c>
      <c r="D13" s="12">
        <v>2.2499999999999998E-3</v>
      </c>
      <c r="E13" s="12">
        <v>0</v>
      </c>
      <c r="F13" s="12">
        <v>0</v>
      </c>
      <c r="G13" s="12">
        <v>2.2499999999999998E-3</v>
      </c>
      <c r="H13" s="12">
        <v>0</v>
      </c>
      <c r="I13" s="10">
        <v>59.589091930000002</v>
      </c>
      <c r="J13" s="10">
        <v>30.47331720999999</v>
      </c>
      <c r="K13" s="10">
        <v>329.64497174000002</v>
      </c>
      <c r="L13" s="10">
        <v>419.71638087999997</v>
      </c>
      <c r="M13" s="11"/>
      <c r="N13" s="11"/>
    </row>
    <row r="14" spans="1:14" ht="12" customHeight="1" x14ac:dyDescent="0.25">
      <c r="A14" s="44">
        <v>2016</v>
      </c>
      <c r="B14" s="12">
        <v>8.7929999999999987E-3</v>
      </c>
      <c r="C14" s="12">
        <v>8.7929999999999987E-3</v>
      </c>
      <c r="D14" s="12">
        <v>8.7929999999999987E-3</v>
      </c>
      <c r="E14" s="12">
        <v>0</v>
      </c>
      <c r="F14" s="12">
        <v>0</v>
      </c>
      <c r="G14" s="12">
        <v>2.2499999999999998E-3</v>
      </c>
      <c r="H14" s="12">
        <v>0</v>
      </c>
      <c r="I14" s="10">
        <v>50.128857440000004</v>
      </c>
      <c r="J14" s="10">
        <v>32.761209470000061</v>
      </c>
      <c r="K14" s="10">
        <v>305.17889807999995</v>
      </c>
      <c r="L14" s="10">
        <v>388.09759399000001</v>
      </c>
      <c r="M14" s="11"/>
      <c r="N14" s="11"/>
    </row>
    <row r="15" spans="1:14" ht="12" customHeight="1" x14ac:dyDescent="0.25">
      <c r="A15" s="44">
        <v>2017</v>
      </c>
      <c r="B15" s="12">
        <v>-0.25596000000000002</v>
      </c>
      <c r="C15" s="12">
        <v>0</v>
      </c>
      <c r="D15" s="12">
        <v>0</v>
      </c>
      <c r="E15" s="12">
        <v>0</v>
      </c>
      <c r="F15" s="12">
        <v>2.2499999999999998E-3</v>
      </c>
      <c r="G15" s="12">
        <v>2.2499999999999998E-3</v>
      </c>
      <c r="H15" s="12">
        <v>0</v>
      </c>
      <c r="I15" s="10">
        <v>142.17573474</v>
      </c>
      <c r="J15" s="10">
        <v>51.500618660000001</v>
      </c>
      <c r="K15" s="10">
        <v>323.57402107999997</v>
      </c>
      <c r="L15" s="10">
        <v>516.99891447000005</v>
      </c>
      <c r="M15" s="11"/>
      <c r="N15" s="11"/>
    </row>
    <row r="16" spans="1:14" ht="12" customHeight="1" x14ac:dyDescent="0.25">
      <c r="A16" s="44">
        <v>2018</v>
      </c>
      <c r="B16" s="12">
        <v>-0.25596000000000002</v>
      </c>
      <c r="C16" s="12">
        <v>0</v>
      </c>
      <c r="D16" s="12">
        <v>0</v>
      </c>
      <c r="E16" s="12">
        <v>0</v>
      </c>
      <c r="F16" s="12">
        <v>2.2499999999999998E-3</v>
      </c>
      <c r="G16" s="12">
        <v>2.2499999999999998E-3</v>
      </c>
      <c r="H16" s="12">
        <v>0</v>
      </c>
      <c r="I16" s="10">
        <v>115.98749448000001</v>
      </c>
      <c r="J16" s="10">
        <v>17.072561940000003</v>
      </c>
      <c r="K16" s="10">
        <v>65.809692210000009</v>
      </c>
      <c r="L16" s="10">
        <v>198.65980345000003</v>
      </c>
      <c r="M16" s="11"/>
      <c r="N16" s="11"/>
    </row>
    <row r="17" spans="1:14" ht="12" customHeight="1" x14ac:dyDescent="0.25">
      <c r="A17" s="44">
        <v>2019</v>
      </c>
      <c r="B17" s="12">
        <v>0</v>
      </c>
      <c r="C17" s="12">
        <v>0</v>
      </c>
      <c r="D17" s="12">
        <v>0</v>
      </c>
      <c r="E17" s="12">
        <v>0</v>
      </c>
      <c r="F17" s="12">
        <v>2.2499999999999998E-3</v>
      </c>
      <c r="G17" s="12">
        <v>2.2499999999999998E-3</v>
      </c>
      <c r="H17" s="12">
        <v>0</v>
      </c>
      <c r="I17" s="10">
        <v>99.322789069999999</v>
      </c>
      <c r="J17" s="10">
        <v>33.861462529999997</v>
      </c>
      <c r="K17" s="10">
        <v>100.36010508000001</v>
      </c>
      <c r="L17" s="10">
        <v>233.54885668</v>
      </c>
      <c r="M17" s="11"/>
      <c r="N17" s="11"/>
    </row>
    <row r="18" spans="1:14" s="14" customFormat="1" ht="12" customHeight="1" x14ac:dyDescent="0.25">
      <c r="A18" s="44">
        <v>2020</v>
      </c>
      <c r="B18" s="12">
        <v>0</v>
      </c>
      <c r="C18" s="12">
        <v>0</v>
      </c>
      <c r="D18" s="12">
        <v>0</v>
      </c>
      <c r="E18" s="12">
        <v>0</v>
      </c>
      <c r="F18" s="12">
        <v>2.2499999999999998E-3</v>
      </c>
      <c r="G18" s="12">
        <v>2.2499999999999998E-3</v>
      </c>
      <c r="H18" s="12">
        <v>0</v>
      </c>
      <c r="I18" s="10">
        <v>79.901976180000005</v>
      </c>
      <c r="J18" s="10">
        <v>32.000378519999998</v>
      </c>
      <c r="K18" s="10">
        <v>110.71809895</v>
      </c>
      <c r="L18" s="10">
        <v>223.16394065</v>
      </c>
      <c r="M18" s="13"/>
      <c r="N18" s="13"/>
    </row>
    <row r="19" spans="1:14" s="14" customFormat="1" ht="17.25" customHeight="1" x14ac:dyDescent="0.25">
      <c r="A19" s="44">
        <v>2021</v>
      </c>
      <c r="B19" s="10">
        <v>3.8336390000000002</v>
      </c>
      <c r="C19" s="12">
        <v>0</v>
      </c>
      <c r="D19" s="12">
        <v>0</v>
      </c>
      <c r="E19" s="12">
        <v>0</v>
      </c>
      <c r="F19" s="12">
        <v>0</v>
      </c>
      <c r="G19" s="12"/>
      <c r="H19" s="12">
        <v>0</v>
      </c>
      <c r="I19" s="10">
        <v>103.77840871999999</v>
      </c>
      <c r="J19" s="10">
        <v>29.618596450000002</v>
      </c>
      <c r="K19" s="10">
        <v>118.35649082</v>
      </c>
      <c r="L19" s="10">
        <v>255.58713499000001</v>
      </c>
      <c r="M19" s="13"/>
      <c r="N19" s="13"/>
    </row>
    <row r="20" spans="1:14" s="14" customFormat="1" ht="14.5" customHeight="1" x14ac:dyDescent="0.25">
      <c r="A20" s="44">
        <v>2022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  <c r="G20" s="12"/>
      <c r="H20" s="12">
        <v>0</v>
      </c>
      <c r="I20" s="10">
        <v>98.562465769999989</v>
      </c>
      <c r="J20" s="10">
        <v>39.76732939</v>
      </c>
      <c r="K20" s="10">
        <v>135.86181740000001</v>
      </c>
      <c r="L20" s="10">
        <v>274.19161256000001</v>
      </c>
      <c r="M20" s="13"/>
      <c r="N20" s="13"/>
    </row>
    <row r="21" spans="1:14" s="14" customFormat="1" ht="14.5" customHeight="1" x14ac:dyDescent="0.25">
      <c r="A21" s="44">
        <v>2023</v>
      </c>
      <c r="B21" s="10">
        <v>3.2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0">
        <v>-4.778342910000001</v>
      </c>
      <c r="J21" s="10">
        <v>133.69351134000001</v>
      </c>
      <c r="K21" s="10">
        <v>155.2914619</v>
      </c>
      <c r="L21" s="10">
        <v>287.37763032999999</v>
      </c>
      <c r="N21" s="13"/>
    </row>
    <row r="22" spans="1:14" s="14" customFormat="1" ht="7.5" customHeight="1" x14ac:dyDescent="0.25">
      <c r="A22" s="44"/>
      <c r="B22" s="12"/>
      <c r="C22" s="12"/>
      <c r="D22" s="12"/>
      <c r="E22" s="12"/>
      <c r="F22" s="12"/>
      <c r="G22" s="12"/>
      <c r="H22" s="12"/>
      <c r="I22" s="10"/>
      <c r="J22" s="10"/>
      <c r="K22" s="10"/>
      <c r="L22" s="10"/>
      <c r="M22" s="13"/>
      <c r="N22" s="13"/>
    </row>
    <row r="23" spans="1:14" ht="12" customHeight="1" x14ac:dyDescent="0.25">
      <c r="A23" s="24">
        <v>2009</v>
      </c>
      <c r="B23" s="15"/>
      <c r="C23" s="15"/>
      <c r="D23" s="16"/>
      <c r="E23" s="16"/>
      <c r="F23" s="16"/>
      <c r="G23" s="16"/>
      <c r="H23" s="16"/>
      <c r="I23" s="15"/>
      <c r="J23" s="16"/>
      <c r="K23" s="16"/>
      <c r="L23" s="16"/>
      <c r="M23" s="11"/>
      <c r="N23" s="11"/>
    </row>
    <row r="24" spans="1:14" ht="12" customHeight="1" x14ac:dyDescent="0.25">
      <c r="A24" s="45" t="s">
        <v>16</v>
      </c>
      <c r="B24" s="12">
        <f>'[1]CRF-LIC'!$D$784</f>
        <v>0</v>
      </c>
      <c r="C24" s="12">
        <f>'[1]CRF-LIC'!$D$785</f>
        <v>0</v>
      </c>
      <c r="D24" s="12">
        <f>'[1]CRF-LIC'!$D$786</f>
        <v>0</v>
      </c>
      <c r="E24" s="12">
        <f>'[1]CRF-LIC'!$D$788</f>
        <v>0</v>
      </c>
      <c r="F24" s="12">
        <f>'[1]CRF-LIC'!$D$789</f>
        <v>0</v>
      </c>
      <c r="G24" s="12">
        <f>'[1]CRF-LIC'!$D$791</f>
        <v>0</v>
      </c>
      <c r="H24" s="12">
        <f>'[1]CRF-LIC'!$D$792</f>
        <v>0</v>
      </c>
      <c r="I24" s="17">
        <v>56.503894000000003</v>
      </c>
      <c r="J24" s="17">
        <v>17.669672000000006</v>
      </c>
      <c r="K24" s="17">
        <v>183.71313599999999</v>
      </c>
      <c r="L24" s="17">
        <f>+SUM(B24:K24)</f>
        <v>257.88670200000001</v>
      </c>
      <c r="M24" s="11"/>
      <c r="N24" s="11"/>
    </row>
    <row r="25" spans="1:14" ht="12" customHeight="1" x14ac:dyDescent="0.25">
      <c r="A25" s="45" t="s">
        <v>17</v>
      </c>
      <c r="B25" s="10">
        <v>2</v>
      </c>
      <c r="C25" s="12">
        <f>'[1]CRF-LIC'!$G$785</f>
        <v>0</v>
      </c>
      <c r="D25" s="12">
        <f>'[1]CRF-LIC'!$G$786</f>
        <v>0</v>
      </c>
      <c r="E25" s="12">
        <f>'[1]CRF-LIC'!$G$788</f>
        <v>0</v>
      </c>
      <c r="F25" s="12">
        <f>'[1]CRF-LIC'!$G$789</f>
        <v>0</v>
      </c>
      <c r="G25" s="12">
        <f>'[1]CRF-LIC'!$G$791</f>
        <v>0</v>
      </c>
      <c r="H25" s="12">
        <f>'[1]CRF-LIC'!$G$792</f>
        <v>0</v>
      </c>
      <c r="I25" s="17">
        <v>60.461569999999995</v>
      </c>
      <c r="J25" s="17">
        <v>11.600599890000028</v>
      </c>
      <c r="K25" s="17">
        <v>183.97103400000003</v>
      </c>
      <c r="L25" s="17">
        <f>+SUM(B25:K25)</f>
        <v>258.03320389000004</v>
      </c>
      <c r="M25" s="11"/>
      <c r="N25" s="11"/>
    </row>
    <row r="26" spans="1:14" ht="12" customHeight="1" x14ac:dyDescent="0.25">
      <c r="A26" s="45" t="s">
        <v>18</v>
      </c>
      <c r="B26" s="18">
        <f>'[1]CRF-LIC'!$J$784</f>
        <v>0</v>
      </c>
      <c r="C26" s="12">
        <f>'[1]CRF-LIC'!$J$785</f>
        <v>0</v>
      </c>
      <c r="D26" s="12">
        <f>'[1]CRF-LIC'!$J$786</f>
        <v>0</v>
      </c>
      <c r="E26" s="12">
        <f>'[1]CRF-LIC'!$J$788</f>
        <v>0</v>
      </c>
      <c r="F26" s="12">
        <f>'[1]CRF-LIC'!$J$789</f>
        <v>0</v>
      </c>
      <c r="G26" s="12">
        <f>'[1]CRF-LIC'!$J$791</f>
        <v>0</v>
      </c>
      <c r="H26" s="12">
        <f>'[1]CRF-LIC'!$J$792</f>
        <v>0</v>
      </c>
      <c r="I26" s="17">
        <v>50.318479310000008</v>
      </c>
      <c r="J26" s="17">
        <v>15.603042697999989</v>
      </c>
      <c r="K26" s="17">
        <v>206.43288401999999</v>
      </c>
      <c r="L26" s="17">
        <f>+SUM(B26:K26)</f>
        <v>272.35440602799997</v>
      </c>
      <c r="M26" s="11"/>
      <c r="N26" s="11"/>
    </row>
    <row r="27" spans="1:14" ht="12" customHeight="1" x14ac:dyDescent="0.25">
      <c r="A27" s="24">
        <v>2010</v>
      </c>
      <c r="B27" s="18"/>
      <c r="C27" s="12"/>
      <c r="D27" s="12"/>
      <c r="E27" s="18"/>
      <c r="F27" s="12"/>
      <c r="G27" s="18"/>
      <c r="H27" s="18"/>
      <c r="I27" s="17"/>
      <c r="J27" s="17"/>
      <c r="K27" s="17"/>
      <c r="L27" s="17"/>
      <c r="M27" s="11"/>
      <c r="N27" s="11"/>
    </row>
    <row r="28" spans="1:14" ht="12" customHeight="1" x14ac:dyDescent="0.25">
      <c r="A28" s="45" t="s">
        <v>19</v>
      </c>
      <c r="B28" s="19">
        <v>1</v>
      </c>
      <c r="C28" s="12">
        <f>'[1]CRF-LIC'!$M$785</f>
        <v>0</v>
      </c>
      <c r="D28" s="12">
        <f>'[1]CRF-LIC'!$M$786</f>
        <v>0</v>
      </c>
      <c r="E28" s="12">
        <f>'[1]CRF-LIC'!$M$788</f>
        <v>0</v>
      </c>
      <c r="F28" s="12">
        <f>'[1]CRF-LIC'!$M$789</f>
        <v>0</v>
      </c>
      <c r="G28" s="12">
        <f>'[1]CRF-LIC'!$M$791</f>
        <v>0</v>
      </c>
      <c r="H28" s="12">
        <f>'[1]CRF-LIC'!$M$792</f>
        <v>0</v>
      </c>
      <c r="I28" s="17">
        <v>49.559431000000004</v>
      </c>
      <c r="J28" s="17">
        <v>21.633067</v>
      </c>
      <c r="K28" s="17">
        <v>202.91742599999998</v>
      </c>
      <c r="L28" s="17">
        <f>+SUM(B28:K28)</f>
        <v>275.10992399999998</v>
      </c>
      <c r="M28" s="11"/>
      <c r="N28" s="11"/>
    </row>
    <row r="29" spans="1:14" ht="12" customHeight="1" x14ac:dyDescent="0.25">
      <c r="A29" s="45" t="s">
        <v>16</v>
      </c>
      <c r="B29" s="19">
        <v>6.6</v>
      </c>
      <c r="C29" s="12">
        <f>'[1]CRF-LIC'!$P$785</f>
        <v>0</v>
      </c>
      <c r="D29" s="12">
        <f>'[1]CRF-LIC'!$P$786</f>
        <v>0</v>
      </c>
      <c r="E29" s="12">
        <f>'[1]CRF-LIC'!$P$788</f>
        <v>0</v>
      </c>
      <c r="F29" s="12">
        <f>'[1]CRF-LIC'!$P$789</f>
        <v>0</v>
      </c>
      <c r="G29" s="12">
        <f>'[1]CRF-LIC'!$P$791</f>
        <v>0</v>
      </c>
      <c r="H29" s="12">
        <f>'[1]CRF-LIC'!$P$792</f>
        <v>0</v>
      </c>
      <c r="I29" s="17">
        <v>52.543976000000001</v>
      </c>
      <c r="J29" s="17">
        <v>19.706105999999998</v>
      </c>
      <c r="K29" s="17">
        <v>198.01741099999998</v>
      </c>
      <c r="L29" s="17">
        <f>+SUM(B29:K29)</f>
        <v>276.86749299999997</v>
      </c>
      <c r="M29" s="11"/>
      <c r="N29" s="11"/>
    </row>
    <row r="30" spans="1:14" ht="12" customHeight="1" x14ac:dyDescent="0.25">
      <c r="A30" s="45" t="s">
        <v>17</v>
      </c>
      <c r="B30" s="19">
        <v>6.6</v>
      </c>
      <c r="C30" s="12">
        <f>'[1]CRF-LIC'!$S$785</f>
        <v>0</v>
      </c>
      <c r="D30" s="12">
        <f>'[1]CRF-LIC'!$S$786</f>
        <v>0</v>
      </c>
      <c r="E30" s="12">
        <f>'[1]CRF-LIC'!$S$788</f>
        <v>0</v>
      </c>
      <c r="F30" s="12">
        <f>'[1]CRF-LIC'!$S$789</f>
        <v>0</v>
      </c>
      <c r="G30" s="12">
        <f>'[1]CRF-LIC'!$S$791</f>
        <v>0</v>
      </c>
      <c r="H30" s="12">
        <f>'[1]CRF-LIC'!$S$792</f>
        <v>0</v>
      </c>
      <c r="I30" s="17">
        <v>47.693624000000007</v>
      </c>
      <c r="J30" s="17">
        <v>19.248223900000013</v>
      </c>
      <c r="K30" s="17">
        <v>209.59398800000002</v>
      </c>
      <c r="L30" s="17">
        <f>+SUM(B30:K30)</f>
        <v>283.13583590000007</v>
      </c>
      <c r="M30" s="11"/>
      <c r="N30" s="11"/>
    </row>
    <row r="31" spans="1:14" ht="12" customHeight="1" x14ac:dyDescent="0.25">
      <c r="A31" s="45" t="s">
        <v>18</v>
      </c>
      <c r="B31" s="19">
        <v>4.9000000000000004</v>
      </c>
      <c r="C31" s="12">
        <f>'[1]CRF-LIC'!$V$785</f>
        <v>0</v>
      </c>
      <c r="D31" s="12">
        <f>'[1]CRF-LIC'!$V$786</f>
        <v>0</v>
      </c>
      <c r="E31" s="12">
        <f>'[1]CRF-LIC'!$V$788</f>
        <v>0</v>
      </c>
      <c r="F31" s="12">
        <f>'[1]CRF-LIC'!$V$789</f>
        <v>0</v>
      </c>
      <c r="G31" s="12">
        <f>'[1]CRF-LIC'!$V$791</f>
        <v>0</v>
      </c>
      <c r="H31" s="12">
        <f>'[1]CRF-LIC'!$V$792</f>
        <v>0</v>
      </c>
      <c r="I31" s="17">
        <v>50.865240159999999</v>
      </c>
      <c r="J31" s="17">
        <v>22.596194659999998</v>
      </c>
      <c r="K31" s="17">
        <v>281.41659512999996</v>
      </c>
      <c r="L31" s="17">
        <f>+SUM(B31:K31)</f>
        <v>359.77802994999996</v>
      </c>
      <c r="M31" s="11"/>
      <c r="N31" s="11"/>
    </row>
    <row r="32" spans="1:14" ht="12" customHeight="1" x14ac:dyDescent="0.25">
      <c r="A32" s="24">
        <v>2011</v>
      </c>
      <c r="B32" s="20"/>
      <c r="C32" s="12"/>
      <c r="D32" s="12"/>
      <c r="E32" s="12"/>
      <c r="F32" s="12"/>
      <c r="G32" s="12"/>
      <c r="H32" s="12"/>
      <c r="I32" s="17"/>
      <c r="J32" s="17"/>
      <c r="K32" s="17"/>
      <c r="L32" s="17"/>
      <c r="M32" s="11"/>
      <c r="N32" s="11"/>
    </row>
    <row r="33" spans="1:15" ht="12" customHeight="1" x14ac:dyDescent="0.25">
      <c r="A33" s="45" t="s">
        <v>19</v>
      </c>
      <c r="B33" s="19">
        <v>4.8</v>
      </c>
      <c r="C33" s="12">
        <f>'[1]CRF-LIC'!$Y$785</f>
        <v>0</v>
      </c>
      <c r="D33" s="12">
        <f>'[1]CRF-LIC'!$Y$786</f>
        <v>0</v>
      </c>
      <c r="E33" s="12">
        <f>'[1]CRF-LIC'!$Y$788</f>
        <v>0</v>
      </c>
      <c r="F33" s="12">
        <f>'[1]CRF-LIC'!$Y$789</f>
        <v>0</v>
      </c>
      <c r="G33" s="12">
        <f>'[1]CRF-LIC'!$Y$791</f>
        <v>0</v>
      </c>
      <c r="H33" s="12">
        <f>'[1]CRF-LIC'!$Y$792</f>
        <v>0</v>
      </c>
      <c r="I33" s="17">
        <v>43.7</v>
      </c>
      <c r="J33" s="17">
        <v>67</v>
      </c>
      <c r="K33" s="17">
        <v>254</v>
      </c>
      <c r="L33" s="17">
        <v>369.6</v>
      </c>
      <c r="M33" s="11"/>
      <c r="N33" s="11"/>
    </row>
    <row r="34" spans="1:15" ht="12" customHeight="1" x14ac:dyDescent="0.25">
      <c r="A34" s="45" t="s">
        <v>20</v>
      </c>
      <c r="B34" s="19">
        <f>'[1]CRF-LIC'!$AB$784</f>
        <v>1.6956713700000001</v>
      </c>
      <c r="C34" s="12">
        <f>'[1]CRF-LIC'!$AB$785</f>
        <v>0</v>
      </c>
      <c r="D34" s="12">
        <f>'[1]CRF-LIC'!$AB$786</f>
        <v>0</v>
      </c>
      <c r="E34" s="12">
        <f>'[1]CRF-LIC'!$AB$788</f>
        <v>0</v>
      </c>
      <c r="F34" s="12">
        <f>'[1]CRF-LIC'!$AB$789</f>
        <v>0</v>
      </c>
      <c r="G34" s="12">
        <f>'[1]CRF-LIC'!$AB$791</f>
        <v>0</v>
      </c>
      <c r="H34" s="12">
        <f>'[1]CRF-LIC'!$AB$792</f>
        <v>0</v>
      </c>
      <c r="I34" s="17">
        <f>'[1]CRF-LIC'!$AB$793</f>
        <v>41.360197740000004</v>
      </c>
      <c r="J34" s="17">
        <f>'[1]CRF-LIC'!$AB$794</f>
        <v>76.681662959999997</v>
      </c>
      <c r="K34" s="17">
        <f>'[1]CRF-LIC'!$AB$795</f>
        <v>277.96728738000002</v>
      </c>
      <c r="L34" s="17">
        <f>+SUM(B34:K34)</f>
        <v>397.70481945</v>
      </c>
      <c r="M34" s="11"/>
      <c r="N34" s="11"/>
    </row>
    <row r="35" spans="1:15" ht="12" customHeight="1" x14ac:dyDescent="0.25">
      <c r="A35" s="45" t="s">
        <v>17</v>
      </c>
      <c r="B35" s="19">
        <f>'[1]CRF-LIC'!$AE$784</f>
        <v>1.4917614399999999</v>
      </c>
      <c r="C35" s="12">
        <f>'[1]CRF-LIC'!$AE$785</f>
        <v>0</v>
      </c>
      <c r="D35" s="12">
        <f>'[1]CRF-LIC'!$AE$786</f>
        <v>0</v>
      </c>
      <c r="E35" s="12">
        <f>'[1]CRF-LIC'!$AE$788</f>
        <v>0</v>
      </c>
      <c r="F35" s="12">
        <f>'[1]CRF-LIC'!$AE$789</f>
        <v>0</v>
      </c>
      <c r="G35" s="12">
        <f>'[1]CRF-LIC'!$AE$791</f>
        <v>0</v>
      </c>
      <c r="H35" s="12">
        <f>'[1]CRF-LIC'!$AE$792</f>
        <v>0</v>
      </c>
      <c r="I35" s="17">
        <f>'[1]CRF-LIC'!$AE$793</f>
        <v>44.283391989999991</v>
      </c>
      <c r="J35" s="17">
        <f>'[1]CRF-LIC'!$AE$794</f>
        <v>80.287211130000003</v>
      </c>
      <c r="K35" s="17">
        <f>'[1]CRF-LIC'!$AE$795</f>
        <v>249.26257819999998</v>
      </c>
      <c r="L35" s="17">
        <f>+SUM(B35:K35)</f>
        <v>375.32494276</v>
      </c>
      <c r="M35" s="11"/>
      <c r="N35" s="11"/>
    </row>
    <row r="36" spans="1:15" ht="12" customHeight="1" x14ac:dyDescent="0.25">
      <c r="A36" s="45" t="s">
        <v>21</v>
      </c>
      <c r="B36" s="12">
        <f>'[1]CRF-LIC'!$AH$784</f>
        <v>0</v>
      </c>
      <c r="C36" s="12">
        <f>'[1]CRF-LIC'!$AH$785</f>
        <v>0</v>
      </c>
      <c r="D36" s="12">
        <f>'[1]CRF-LIC'!$AH$786</f>
        <v>0</v>
      </c>
      <c r="E36" s="12">
        <f>'[1]CRF-LIC'!$AH$788</f>
        <v>0</v>
      </c>
      <c r="F36" s="12">
        <f>'[1]CRF-LIC'!$AH$789</f>
        <v>0</v>
      </c>
      <c r="G36" s="12">
        <f>'[1]CRF-LIC'!$AH$791</f>
        <v>0</v>
      </c>
      <c r="H36" s="12">
        <f>'[1]CRF-LIC'!$AH$792</f>
        <v>0</v>
      </c>
      <c r="I36" s="17">
        <f>'[1]CRF-LIC'!$AH$793</f>
        <v>56.614579790000008</v>
      </c>
      <c r="J36" s="17">
        <f>'[1]CRF-LIC'!$AH$794</f>
        <v>86.157193739999997</v>
      </c>
      <c r="K36" s="17">
        <f>'[1]CRF-LIC'!$AH$795</f>
        <v>273.03971667999997</v>
      </c>
      <c r="L36" s="17">
        <f>+SUM(B36:K36)</f>
        <v>415.81149020999999</v>
      </c>
      <c r="M36" s="11"/>
      <c r="N36" s="11"/>
    </row>
    <row r="37" spans="1:15" ht="12" customHeight="1" x14ac:dyDescent="0.25">
      <c r="A37" s="24">
        <v>2012</v>
      </c>
      <c r="B37" s="12"/>
      <c r="C37" s="12"/>
      <c r="D37" s="12"/>
      <c r="E37" s="12"/>
      <c r="F37" s="12"/>
      <c r="G37" s="12"/>
      <c r="H37" s="12"/>
      <c r="I37" s="17"/>
      <c r="J37" s="17"/>
      <c r="K37" s="17"/>
      <c r="L37" s="17"/>
      <c r="M37" s="11"/>
      <c r="N37" s="11"/>
    </row>
    <row r="38" spans="1:15" ht="12" customHeight="1" x14ac:dyDescent="0.25">
      <c r="A38" s="45" t="s">
        <v>19</v>
      </c>
      <c r="B38" s="12">
        <f>'[1]CRF-LIC'!$AK$784</f>
        <v>0</v>
      </c>
      <c r="C38" s="12">
        <f>'[1]CRF-LIC'!$AK$785</f>
        <v>0</v>
      </c>
      <c r="D38" s="12">
        <f>'[1]CRF-LIC'!$AK$786</f>
        <v>0</v>
      </c>
      <c r="E38" s="12">
        <f>'[1]CRF-LIC'!$AK$788</f>
        <v>0</v>
      </c>
      <c r="F38" s="12">
        <f>'[1]CRF-LIC'!$AK$789</f>
        <v>0</v>
      </c>
      <c r="G38" s="12">
        <f>'[1]CRF-LIC'!$AK$791</f>
        <v>0</v>
      </c>
      <c r="H38" s="12">
        <f>'[1]CRF-LIC'!$AK$792</f>
        <v>0</v>
      </c>
      <c r="I38" s="17">
        <f>'[1]CRF-LIC'!$AK$793</f>
        <v>51.829296429999999</v>
      </c>
      <c r="J38" s="17">
        <f>'[1]CRF-LIC'!$AK$794</f>
        <v>43.271612019999999</v>
      </c>
      <c r="K38" s="17">
        <f>'[1]CRF-LIC'!$AK$795</f>
        <v>332.81854930000003</v>
      </c>
      <c r="L38" s="17">
        <f>+SUM(B38:K38)</f>
        <v>427.91945774999999</v>
      </c>
      <c r="M38" s="11"/>
      <c r="N38" s="11"/>
    </row>
    <row r="39" spans="1:15" ht="12" customHeight="1" x14ac:dyDescent="0.25">
      <c r="A39" s="45" t="s">
        <v>16</v>
      </c>
      <c r="B39" s="12">
        <f>'[1]CRF-LIC'!$AN$784</f>
        <v>0</v>
      </c>
      <c r="C39" s="12">
        <f>'[1]CRF-LIC'!$AN$785</f>
        <v>0</v>
      </c>
      <c r="D39" s="12">
        <f>'[1]CRF-LIC'!$AN$786</f>
        <v>0</v>
      </c>
      <c r="E39" s="12">
        <f>'[1]CRF-LIC'!$AN$788</f>
        <v>0</v>
      </c>
      <c r="F39" s="12">
        <f>'[1]CRF-LIC'!$AN$789</f>
        <v>0</v>
      </c>
      <c r="G39" s="12">
        <f>'[1]CRF-LIC'!$AN$791</f>
        <v>0</v>
      </c>
      <c r="H39" s="12">
        <f>'[1]CRF-LIC'!$AN$792</f>
        <v>0</v>
      </c>
      <c r="I39" s="17">
        <f>'[1]CRF-LIC'!$AN$793</f>
        <v>47.081900039999994</v>
      </c>
      <c r="J39" s="17">
        <f>'[1]CRF-LIC'!$AN$794</f>
        <v>43.266669559999997</v>
      </c>
      <c r="K39" s="17">
        <f>'[1]CRF-LIC'!$AN$795</f>
        <v>315.64920058000001</v>
      </c>
      <c r="L39" s="17">
        <f>+SUM(B39:K39)</f>
        <v>405.99777017999997</v>
      </c>
      <c r="M39" s="11"/>
      <c r="N39" s="11"/>
    </row>
    <row r="40" spans="1:15" ht="12" customHeight="1" x14ac:dyDescent="0.25">
      <c r="A40" s="45" t="s">
        <v>17</v>
      </c>
      <c r="B40" s="12">
        <f>+'[1]CRF-LIC'!$AQ$784</f>
        <v>0</v>
      </c>
      <c r="C40" s="12">
        <f>+'[1]CRF-LIC'!$AQ$785</f>
        <v>0</v>
      </c>
      <c r="D40" s="12">
        <f>+'[1]CRF-LIC'!$AQ$786</f>
        <v>0</v>
      </c>
      <c r="E40" s="12">
        <f>+'[1]CRF-LIC'!$AQ$788</f>
        <v>0</v>
      </c>
      <c r="F40" s="12">
        <f>+'[1]CRF-LIC'!$AQ$789</f>
        <v>0</v>
      </c>
      <c r="G40" s="12">
        <f>+'[1]CRF-LIC'!$AQ$791</f>
        <v>0</v>
      </c>
      <c r="H40" s="12">
        <f>+'[1]CRF-LIC'!$AQ$792</f>
        <v>0</v>
      </c>
      <c r="I40" s="17">
        <f>+'[1]CRF-LIC'!$AQ$793</f>
        <v>45.184003159999996</v>
      </c>
      <c r="J40" s="17">
        <f>+'[1]CRF-LIC'!$AQ$794</f>
        <v>36.110464630000003</v>
      </c>
      <c r="K40" s="17">
        <f>+'[1]CRF-LIC'!$AQ$795</f>
        <v>322.29473988000001</v>
      </c>
      <c r="L40" s="17">
        <f>+SUM(B40:K40)</f>
        <v>403.58920767000001</v>
      </c>
      <c r="M40" s="11"/>
      <c r="N40" s="11"/>
    </row>
    <row r="41" spans="1:15" ht="12" customHeight="1" x14ac:dyDescent="0.25">
      <c r="A41" s="45" t="s">
        <v>21</v>
      </c>
      <c r="B41" s="12">
        <f>+'[1]CRF-LIC'!$AT$784</f>
        <v>0</v>
      </c>
      <c r="C41" s="12">
        <f>+'[1]CRF-LIC'!$AT$785</f>
        <v>0</v>
      </c>
      <c r="D41" s="12">
        <f>+'[1]CRF-LIC'!$AT$786</f>
        <v>0</v>
      </c>
      <c r="E41" s="12">
        <f>+'[1]CRF-LIC'!$AT$788</f>
        <v>0</v>
      </c>
      <c r="F41" s="12">
        <f>+'[1]CRF-LIC'!$AT$789</f>
        <v>0</v>
      </c>
      <c r="G41" s="12">
        <f>+'[1]CRF-LIC'!$AT$791</f>
        <v>0</v>
      </c>
      <c r="H41" s="12">
        <f>+'[1]CRF-LIC'!$AT$792</f>
        <v>0</v>
      </c>
      <c r="I41" s="17">
        <f>+'[1]CRF-LIC'!$AT$793</f>
        <v>70.523414830000007</v>
      </c>
      <c r="J41" s="17">
        <f>+'[1]CRF-LIC'!$AT$794</f>
        <v>40.442340990000005</v>
      </c>
      <c r="K41" s="17">
        <f>+'[1]CRF-LIC'!$AT$795</f>
        <v>356.20847075000006</v>
      </c>
      <c r="L41" s="17">
        <f>+SUM(B41:K41)</f>
        <v>467.17422657000009</v>
      </c>
      <c r="M41" s="11"/>
      <c r="N41" s="11"/>
    </row>
    <row r="42" spans="1:15" ht="12" customHeight="1" x14ac:dyDescent="0.25">
      <c r="A42" s="21">
        <v>2013</v>
      </c>
      <c r="B42" s="12"/>
      <c r="C42" s="12"/>
      <c r="D42" s="12"/>
      <c r="E42" s="12"/>
      <c r="F42" s="12"/>
      <c r="G42" s="12"/>
      <c r="H42" s="12"/>
      <c r="I42" s="17"/>
      <c r="J42" s="17"/>
      <c r="K42" s="17"/>
      <c r="L42" s="17"/>
      <c r="M42" s="11"/>
    </row>
    <row r="43" spans="1:15" s="23" customFormat="1" ht="12" customHeight="1" x14ac:dyDescent="0.35">
      <c r="A43" s="45" t="s">
        <v>22</v>
      </c>
      <c r="B43" s="12">
        <f>+'[1]CRF-LIC'!$AW$784</f>
        <v>0</v>
      </c>
      <c r="C43" s="12">
        <f>+'[1]CRF-LIC'!$AW$785</f>
        <v>0</v>
      </c>
      <c r="D43" s="12">
        <f>+'[1]CRF-LIC'!$AW$786</f>
        <v>0</v>
      </c>
      <c r="E43" s="12">
        <f>+'[1]CRF-LIC'!$AW$788</f>
        <v>0</v>
      </c>
      <c r="F43" s="12">
        <f>+'[1]CRF-LIC'!$AW$789</f>
        <v>0</v>
      </c>
      <c r="G43" s="12">
        <f>+'[1]CRF-LIC'!$AW$791</f>
        <v>0</v>
      </c>
      <c r="H43" s="12">
        <f>+'[1]CRF-LIC'!$AW$792</f>
        <v>0</v>
      </c>
      <c r="I43" s="17">
        <v>62.076111600000004</v>
      </c>
      <c r="J43" s="17">
        <v>35.898565739999995</v>
      </c>
      <c r="K43" s="17">
        <v>369.55032953</v>
      </c>
      <c r="L43" s="17">
        <v>467.52500686999997</v>
      </c>
      <c r="M43" s="22"/>
      <c r="N43" s="22"/>
      <c r="O43" s="22"/>
    </row>
    <row r="44" spans="1:15" s="23" customFormat="1" ht="12" customHeight="1" x14ac:dyDescent="0.35">
      <c r="A44" s="45" t="s">
        <v>16</v>
      </c>
      <c r="B44" s="12">
        <f>+'[1]CRF-LIC'!$AZ$784</f>
        <v>0</v>
      </c>
      <c r="C44" s="12">
        <f>+'[1]CRF-LIC'!$AZ$785</f>
        <v>0</v>
      </c>
      <c r="D44" s="12">
        <f>+'[1]CRF-LIC'!$AZ$786</f>
        <v>0</v>
      </c>
      <c r="E44" s="12">
        <f>+'[1]CRF-LIC'!$AZ$788</f>
        <v>0</v>
      </c>
      <c r="F44" s="12">
        <f>+'[1]CRF-LIC'!$AZ$789</f>
        <v>0</v>
      </c>
      <c r="G44" s="12">
        <f>+'[1]CRF-LIC'!$AZ$791</f>
        <v>0</v>
      </c>
      <c r="H44" s="12">
        <f>+'[1]CRF-LIC'!$AZ$792</f>
        <v>0</v>
      </c>
      <c r="I44" s="17">
        <v>48.780763119999996</v>
      </c>
      <c r="J44" s="17">
        <v>48.352546230000002</v>
      </c>
      <c r="K44" s="17">
        <v>362.23881789000001</v>
      </c>
      <c r="L44" s="17">
        <v>459.37212724</v>
      </c>
      <c r="M44" s="22"/>
      <c r="N44" s="22"/>
      <c r="O44" s="22"/>
    </row>
    <row r="45" spans="1:15" s="23" customFormat="1" ht="12" customHeight="1" x14ac:dyDescent="0.35">
      <c r="A45" s="45" t="s">
        <v>23</v>
      </c>
      <c r="B45" s="12">
        <f>+'[1]CRF-LIC'!$AZ$784</f>
        <v>0</v>
      </c>
      <c r="C45" s="12">
        <f>+'[1]CRF-LIC'!$AZ$785</f>
        <v>0</v>
      </c>
      <c r="D45" s="12">
        <f>+'[1]CRF-LIC'!$AZ$786</f>
        <v>0</v>
      </c>
      <c r="E45" s="12">
        <f>+'[1]CRF-LIC'!$AZ$788</f>
        <v>0</v>
      </c>
      <c r="F45" s="12">
        <f>+'[1]CRF-LIC'!$AZ$789</f>
        <v>0</v>
      </c>
      <c r="G45" s="12">
        <f>+'[1]CRF-LIC'!$AZ$791</f>
        <v>0</v>
      </c>
      <c r="H45" s="12">
        <f>+'[1]CRF-LIC'!$AZ$792</f>
        <v>0</v>
      </c>
      <c r="I45" s="17">
        <v>43.106901649999998</v>
      </c>
      <c r="J45" s="17">
        <v>46.604844540000002</v>
      </c>
      <c r="K45" s="17">
        <v>365.02617696999999</v>
      </c>
      <c r="L45" s="17">
        <v>454.73792315999998</v>
      </c>
      <c r="M45" s="22"/>
      <c r="N45" s="22"/>
      <c r="O45" s="22"/>
    </row>
    <row r="46" spans="1:15" s="23" customFormat="1" ht="12" customHeight="1" x14ac:dyDescent="0.35">
      <c r="A46" s="45" t="s">
        <v>21</v>
      </c>
      <c r="B46" s="12">
        <f>+'[1]CRF-LIC'!$AZ$784</f>
        <v>0</v>
      </c>
      <c r="C46" s="12">
        <f>+'[1]CRF-LIC'!$AZ$785</f>
        <v>0</v>
      </c>
      <c r="D46" s="12">
        <f>+'[1]CRF-LIC'!$AZ$786</f>
        <v>0</v>
      </c>
      <c r="E46" s="12">
        <f>+'[1]CRF-LIC'!$AZ$788</f>
        <v>0</v>
      </c>
      <c r="F46" s="12">
        <f>+'[1]CRF-LIC'!$AZ$789</f>
        <v>0</v>
      </c>
      <c r="G46" s="12">
        <f>+'[1]CRF-LIC'!$AZ$791</f>
        <v>0</v>
      </c>
      <c r="H46" s="12">
        <f>+'[1]CRF-LIC'!$AZ$792</f>
        <v>0</v>
      </c>
      <c r="I46" s="17">
        <v>45.9</v>
      </c>
      <c r="J46" s="17">
        <v>41.1</v>
      </c>
      <c r="K46" s="17">
        <v>376.7</v>
      </c>
      <c r="L46" s="17">
        <v>463.7</v>
      </c>
      <c r="M46" s="22"/>
      <c r="N46" s="22"/>
      <c r="O46" s="22"/>
    </row>
    <row r="47" spans="1:15" s="23" customFormat="1" ht="12" customHeight="1" x14ac:dyDescent="0.35">
      <c r="A47" s="24">
        <v>2014</v>
      </c>
      <c r="B47" s="12"/>
      <c r="C47" s="12"/>
      <c r="D47" s="12"/>
      <c r="E47" s="12"/>
      <c r="F47" s="12"/>
      <c r="G47" s="12"/>
      <c r="H47" s="12"/>
      <c r="I47" s="17"/>
      <c r="J47" s="17"/>
      <c r="K47" s="17"/>
      <c r="L47" s="17"/>
      <c r="M47" s="22"/>
      <c r="N47" s="22"/>
      <c r="O47" s="22"/>
    </row>
    <row r="48" spans="1:15" s="23" customFormat="1" ht="12" customHeight="1" x14ac:dyDescent="0.35">
      <c r="A48" s="45" t="s">
        <v>19</v>
      </c>
      <c r="B48" s="12">
        <f>+'[1]CRF-LIC'!$AZ$784</f>
        <v>0</v>
      </c>
      <c r="C48" s="12">
        <f>+'[1]CRF-LIC'!$AZ$785</f>
        <v>0</v>
      </c>
      <c r="D48" s="12">
        <f>+'[1]CRF-LIC'!$AZ$785</f>
        <v>0</v>
      </c>
      <c r="E48" s="12">
        <f>+'[1]CRF-LIC'!$AZ$785</f>
        <v>0</v>
      </c>
      <c r="F48" s="12">
        <f>+'[1]CRF-LIC'!$AZ$785</f>
        <v>0</v>
      </c>
      <c r="G48" s="12">
        <f>+'[1]CRF-LIC'!$AZ$785</f>
        <v>0</v>
      </c>
      <c r="H48" s="12">
        <f>+'[1]CRF-LIC'!$AZ$785</f>
        <v>0</v>
      </c>
      <c r="I48" s="17">
        <v>71.377284649999993</v>
      </c>
      <c r="J48" s="17">
        <v>36.099016609999957</v>
      </c>
      <c r="K48" s="17">
        <v>372.47367472000008</v>
      </c>
      <c r="L48" s="17">
        <v>479.94997598000003</v>
      </c>
      <c r="M48" s="22"/>
      <c r="N48" s="22"/>
      <c r="O48" s="22"/>
    </row>
    <row r="49" spans="1:15" s="23" customFormat="1" ht="12" customHeight="1" x14ac:dyDescent="0.35">
      <c r="A49" s="45" t="s">
        <v>20</v>
      </c>
      <c r="B49" s="19">
        <v>1</v>
      </c>
      <c r="C49" s="12">
        <f>+'[1]CRF-LIC'!$AZ$785</f>
        <v>0</v>
      </c>
      <c r="D49" s="12">
        <f>+'[1]CRF-LIC'!$AZ$785</f>
        <v>0</v>
      </c>
      <c r="E49" s="12">
        <f>+'[1]CRF-LIC'!$AZ$785</f>
        <v>0</v>
      </c>
      <c r="F49" s="12">
        <f>+'[1]CRF-LIC'!$AZ$785</f>
        <v>0</v>
      </c>
      <c r="G49" s="12">
        <f>+'[1]CRF-LIC'!$AZ$785</f>
        <v>0</v>
      </c>
      <c r="H49" s="12">
        <f>+'[1]CRF-LIC'!$AZ$785</f>
        <v>0</v>
      </c>
      <c r="I49" s="17">
        <v>56.955706249999999</v>
      </c>
      <c r="J49" s="17">
        <v>52.027117760000003</v>
      </c>
      <c r="K49" s="17">
        <v>373.86398888999997</v>
      </c>
      <c r="L49" s="17">
        <v>483.84938489999996</v>
      </c>
      <c r="M49" s="22"/>
      <c r="N49" s="22"/>
      <c r="O49" s="22"/>
    </row>
    <row r="50" spans="1:15" s="23" customFormat="1" ht="12" customHeight="1" x14ac:dyDescent="0.35">
      <c r="A50" s="45" t="s">
        <v>17</v>
      </c>
      <c r="B50" s="12">
        <f>+'[1]CRF-LIC'!$AZ$784</f>
        <v>0</v>
      </c>
      <c r="C50" s="12">
        <f>+'[1]CRF-LIC'!$AZ$785</f>
        <v>0</v>
      </c>
      <c r="D50" s="12">
        <f>+'[1]CRF-LIC'!$AZ$785</f>
        <v>0</v>
      </c>
      <c r="E50" s="12">
        <f>+'[1]CRF-LIC'!$AZ$785</f>
        <v>0</v>
      </c>
      <c r="F50" s="12">
        <f>+'[1]CRF-LIC'!$AZ$785</f>
        <v>0</v>
      </c>
      <c r="G50" s="12">
        <f>+'[1]CRF-LIC'!$AZ$785</f>
        <v>0</v>
      </c>
      <c r="H50" s="12">
        <f>+'[1]CRF-LIC'!$AZ$785</f>
        <v>0</v>
      </c>
      <c r="I50" s="17">
        <v>57.818900380000002</v>
      </c>
      <c r="J50" s="17">
        <v>41.930241460000005</v>
      </c>
      <c r="K50" s="17">
        <v>372.89341368999999</v>
      </c>
      <c r="L50" s="17">
        <v>472.64255552999998</v>
      </c>
      <c r="M50" s="22"/>
      <c r="N50" s="22"/>
      <c r="O50" s="22"/>
    </row>
    <row r="51" spans="1:15" s="23" customFormat="1" ht="12" customHeight="1" x14ac:dyDescent="0.35">
      <c r="A51" s="45" t="s">
        <v>18</v>
      </c>
      <c r="B51" s="12">
        <f>+'[1]CRF-LIC'!$AZ$784</f>
        <v>0</v>
      </c>
      <c r="C51" s="12">
        <f>+'[1]CRF-LIC'!$AZ$784</f>
        <v>0</v>
      </c>
      <c r="D51" s="12">
        <f>+'[1]CRF-LIC'!$AZ$784</f>
        <v>0</v>
      </c>
      <c r="E51" s="12">
        <f>+'[1]CRF-LIC'!$AZ$784</f>
        <v>0</v>
      </c>
      <c r="F51" s="12">
        <f>+'[1]CRF-LIC'!$AZ$784</f>
        <v>0</v>
      </c>
      <c r="G51" s="12">
        <f>+'[1]CRF-LIC'!$AZ$784</f>
        <v>0</v>
      </c>
      <c r="H51" s="12">
        <f>+'[1]CRF-LIC'!$AZ$784</f>
        <v>0</v>
      </c>
      <c r="I51" s="17">
        <v>60.999536380000009</v>
      </c>
      <c r="J51" s="17">
        <v>43.899180459999997</v>
      </c>
      <c r="K51" s="17">
        <v>368.19069368999999</v>
      </c>
      <c r="L51" s="17">
        <v>473.08941053000001</v>
      </c>
      <c r="M51" s="22"/>
      <c r="N51" s="22"/>
      <c r="O51" s="22"/>
    </row>
    <row r="52" spans="1:15" s="23" customFormat="1" ht="12" customHeight="1" x14ac:dyDescent="0.35">
      <c r="A52" s="24">
        <v>2015</v>
      </c>
      <c r="B52" s="12"/>
      <c r="C52" s="12"/>
      <c r="D52" s="12"/>
      <c r="E52" s="12"/>
      <c r="F52" s="12"/>
      <c r="G52" s="12"/>
      <c r="H52" s="12"/>
      <c r="I52" s="17"/>
      <c r="J52" s="17"/>
      <c r="K52" s="17"/>
      <c r="L52" s="17"/>
      <c r="M52" s="22"/>
      <c r="N52" s="22"/>
      <c r="O52" s="22"/>
    </row>
    <row r="53" spans="1:15" s="26" customFormat="1" ht="12" customHeight="1" x14ac:dyDescent="0.35">
      <c r="A53" s="17" t="s">
        <v>19</v>
      </c>
      <c r="B53" s="12">
        <v>2.2499999999999998E-3</v>
      </c>
      <c r="C53" s="12">
        <v>2.2499999999999998E-3</v>
      </c>
      <c r="D53" s="12">
        <v>2.2499999999999998E-3</v>
      </c>
      <c r="E53" s="12">
        <v>0</v>
      </c>
      <c r="F53" s="12">
        <v>0</v>
      </c>
      <c r="G53" s="12">
        <v>2.2499999999999998E-3</v>
      </c>
      <c r="H53" s="12">
        <v>0</v>
      </c>
      <c r="I53" s="17">
        <v>74.649870809999996</v>
      </c>
      <c r="J53" s="17">
        <v>38.644028600000006</v>
      </c>
      <c r="K53" s="17">
        <v>360.27470838562999</v>
      </c>
      <c r="L53" s="17">
        <v>473.57760779563</v>
      </c>
      <c r="M53" s="25"/>
      <c r="N53" s="22"/>
      <c r="O53" s="22"/>
    </row>
    <row r="54" spans="1:15" s="26" customFormat="1" ht="12" customHeight="1" x14ac:dyDescent="0.35">
      <c r="A54" s="17" t="s">
        <v>16</v>
      </c>
      <c r="B54" s="12">
        <v>2.2499999999999998E-3</v>
      </c>
      <c r="C54" s="12">
        <v>2.2499999999999998E-3</v>
      </c>
      <c r="D54" s="12">
        <v>2.2499999999999998E-3</v>
      </c>
      <c r="E54" s="12">
        <v>0</v>
      </c>
      <c r="F54" s="12">
        <v>0</v>
      </c>
      <c r="G54" s="12">
        <v>2.2499999999999998E-3</v>
      </c>
      <c r="H54" s="12">
        <v>0</v>
      </c>
      <c r="I54" s="17">
        <v>73.07174203999999</v>
      </c>
      <c r="J54" s="17">
        <v>27.224077800000003</v>
      </c>
      <c r="K54" s="17">
        <v>353.71361684999999</v>
      </c>
      <c r="L54" s="17">
        <v>454.01843668999999</v>
      </c>
      <c r="M54" s="25"/>
      <c r="N54" s="22"/>
      <c r="O54" s="22"/>
    </row>
    <row r="55" spans="1:15" s="26" customFormat="1" ht="12" customHeight="1" x14ac:dyDescent="0.35">
      <c r="A55" s="17" t="s">
        <v>17</v>
      </c>
      <c r="B55" s="12">
        <v>2.2499999999999998E-3</v>
      </c>
      <c r="C55" s="12">
        <v>2.2499999999999998E-3</v>
      </c>
      <c r="D55" s="12">
        <v>2.2499999999999998E-3</v>
      </c>
      <c r="E55" s="12">
        <v>0</v>
      </c>
      <c r="F55" s="12">
        <v>0</v>
      </c>
      <c r="G55" s="12">
        <v>2.2499999999999998E-3</v>
      </c>
      <c r="H55" s="12">
        <v>0</v>
      </c>
      <c r="I55" s="17">
        <v>55.450333599999993</v>
      </c>
      <c r="J55" s="17">
        <v>32.752731740000002</v>
      </c>
      <c r="K55" s="17">
        <v>327.37076500000001</v>
      </c>
      <c r="L55" s="17">
        <v>415.58283033999999</v>
      </c>
      <c r="M55" s="25"/>
      <c r="N55" s="22"/>
      <c r="O55" s="22"/>
    </row>
    <row r="56" spans="1:15" s="26" customFormat="1" ht="12" customHeight="1" x14ac:dyDescent="0.35">
      <c r="A56" s="17" t="s">
        <v>18</v>
      </c>
      <c r="B56" s="12">
        <v>2.2499999999999998E-3</v>
      </c>
      <c r="C56" s="12">
        <v>2.2499999999999998E-3</v>
      </c>
      <c r="D56" s="12">
        <v>2.2499999999999998E-3</v>
      </c>
      <c r="E56" s="12">
        <v>0</v>
      </c>
      <c r="F56" s="12">
        <v>0</v>
      </c>
      <c r="G56" s="12">
        <v>0</v>
      </c>
      <c r="H56" s="12">
        <v>0</v>
      </c>
      <c r="I56" s="17">
        <v>59.589091930000002</v>
      </c>
      <c r="J56" s="17">
        <v>30.47331720999999</v>
      </c>
      <c r="K56" s="17">
        <v>329.64497174000002</v>
      </c>
      <c r="L56" s="17">
        <v>419.71638087999997</v>
      </c>
      <c r="M56" s="25"/>
      <c r="N56" s="22"/>
      <c r="O56" s="22"/>
    </row>
    <row r="57" spans="1:15" s="26" customFormat="1" ht="12" customHeight="1" x14ac:dyDescent="0.35">
      <c r="A57" s="24">
        <v>2016</v>
      </c>
      <c r="B57" s="12"/>
      <c r="C57" s="12"/>
      <c r="D57" s="12"/>
      <c r="E57" s="12"/>
      <c r="F57" s="12"/>
      <c r="G57" s="12"/>
      <c r="H57" s="12"/>
      <c r="I57" s="17"/>
      <c r="J57" s="17"/>
      <c r="K57" s="17"/>
      <c r="L57" s="17"/>
      <c r="M57" s="25"/>
      <c r="N57" s="22"/>
      <c r="O57" s="22"/>
    </row>
    <row r="58" spans="1:15" s="26" customFormat="1" ht="12" customHeight="1" x14ac:dyDescent="0.35">
      <c r="A58" s="17" t="s">
        <v>19</v>
      </c>
      <c r="B58" s="12">
        <v>2.2499999999999998E-3</v>
      </c>
      <c r="C58" s="12">
        <v>2.2499999999999998E-3</v>
      </c>
      <c r="D58" s="12">
        <v>2.2499999999999998E-3</v>
      </c>
      <c r="E58" s="12">
        <v>0</v>
      </c>
      <c r="F58" s="12">
        <v>0</v>
      </c>
      <c r="G58" s="12">
        <v>2.2499999999999998E-3</v>
      </c>
      <c r="H58" s="12">
        <v>0</v>
      </c>
      <c r="I58" s="17">
        <v>49.039391629999997</v>
      </c>
      <c r="J58" s="17">
        <v>27.660737009999998</v>
      </c>
      <c r="K58" s="17">
        <v>335.76450739999996</v>
      </c>
      <c r="L58" s="17">
        <v>412.47363603999997</v>
      </c>
      <c r="M58" s="25"/>
      <c r="N58" s="22"/>
      <c r="O58" s="22"/>
    </row>
    <row r="59" spans="1:15" s="26" customFormat="1" ht="12" customHeight="1" x14ac:dyDescent="0.35">
      <c r="A59" s="17" t="s">
        <v>20</v>
      </c>
      <c r="B59" s="12">
        <v>2.2499999999999998E-3</v>
      </c>
      <c r="C59" s="12">
        <v>2.2499999999999998E-3</v>
      </c>
      <c r="D59" s="12">
        <v>2.2499999999999998E-3</v>
      </c>
      <c r="E59" s="12">
        <v>0</v>
      </c>
      <c r="F59" s="12">
        <v>0</v>
      </c>
      <c r="G59" s="12">
        <v>2.2499999999999998E-3</v>
      </c>
      <c r="H59" s="12">
        <v>0</v>
      </c>
      <c r="I59" s="17">
        <v>48.76712363</v>
      </c>
      <c r="J59" s="17">
        <v>27.217643009999996</v>
      </c>
      <c r="K59" s="17">
        <v>334.72735839999996</v>
      </c>
      <c r="L59" s="17">
        <v>410.72112503999995</v>
      </c>
      <c r="M59" s="25"/>
      <c r="N59" s="22"/>
      <c r="O59" s="22"/>
    </row>
    <row r="60" spans="1:15" s="26" customFormat="1" ht="12" customHeight="1" x14ac:dyDescent="0.35">
      <c r="A60" s="17" t="s">
        <v>24</v>
      </c>
      <c r="B60" s="12">
        <v>2.2499999999999998E-3</v>
      </c>
      <c r="C60" s="12">
        <v>2.2499999999999998E-3</v>
      </c>
      <c r="D60" s="12">
        <v>2.2499999999999998E-3</v>
      </c>
      <c r="E60" s="12">
        <v>0</v>
      </c>
      <c r="F60" s="12">
        <v>0</v>
      </c>
      <c r="G60" s="12">
        <v>2.2499999999999998E-3</v>
      </c>
      <c r="H60" s="12">
        <v>0</v>
      </c>
      <c r="I60" s="17">
        <v>51.583542439999995</v>
      </c>
      <c r="J60" s="17">
        <v>33.337721860000023</v>
      </c>
      <c r="K60" s="17">
        <v>311.66885207999997</v>
      </c>
      <c r="L60" s="17">
        <v>396.59911638</v>
      </c>
      <c r="M60" s="25"/>
      <c r="N60" s="22"/>
      <c r="O60" s="22"/>
    </row>
    <row r="61" spans="1:15" s="26" customFormat="1" ht="12" customHeight="1" x14ac:dyDescent="0.35">
      <c r="A61" s="17" t="s">
        <v>18</v>
      </c>
      <c r="B61" s="12">
        <v>8.7929999999999987E-3</v>
      </c>
      <c r="C61" s="12">
        <v>8.7929999999999987E-3</v>
      </c>
      <c r="D61" s="12">
        <v>8.7929999999999987E-3</v>
      </c>
      <c r="E61" s="12">
        <v>0</v>
      </c>
      <c r="F61" s="12">
        <v>0</v>
      </c>
      <c r="G61" s="12">
        <v>2.2499999999999998E-3</v>
      </c>
      <c r="H61" s="12">
        <v>0</v>
      </c>
      <c r="I61" s="17">
        <v>50.128857440000004</v>
      </c>
      <c r="J61" s="17">
        <v>32.761209470000061</v>
      </c>
      <c r="K61" s="17">
        <v>305.17889807999995</v>
      </c>
      <c r="L61" s="17">
        <v>388.09759399000001</v>
      </c>
      <c r="M61" s="25"/>
      <c r="N61" s="22"/>
      <c r="O61" s="22"/>
    </row>
    <row r="62" spans="1:15" s="26" customFormat="1" ht="12" customHeight="1" x14ac:dyDescent="0.35">
      <c r="A62" s="24">
        <v>2017</v>
      </c>
      <c r="B62" s="12"/>
      <c r="C62" s="12"/>
      <c r="D62" s="12"/>
      <c r="E62" s="12"/>
      <c r="F62" s="12"/>
      <c r="G62" s="12"/>
      <c r="H62" s="12"/>
      <c r="I62" s="17"/>
      <c r="J62" s="17"/>
      <c r="K62" s="17"/>
      <c r="L62" s="17"/>
      <c r="M62" s="25"/>
      <c r="N62" s="22"/>
      <c r="O62" s="22"/>
    </row>
    <row r="63" spans="1:15" s="26" customFormat="1" ht="12" customHeight="1" x14ac:dyDescent="0.35">
      <c r="A63" s="17" t="s">
        <v>19</v>
      </c>
      <c r="B63" s="12">
        <v>-0.25596000000000002</v>
      </c>
      <c r="C63" s="12">
        <v>0</v>
      </c>
      <c r="D63" s="12">
        <v>0</v>
      </c>
      <c r="E63" s="12">
        <v>0</v>
      </c>
      <c r="F63" s="12">
        <v>2.2499999999999998E-3</v>
      </c>
      <c r="G63" s="12">
        <v>2.2499999999999998E-3</v>
      </c>
      <c r="H63" s="12">
        <v>0</v>
      </c>
      <c r="I63" s="17">
        <v>57.282858209999993</v>
      </c>
      <c r="J63" s="17">
        <v>53.574740229999989</v>
      </c>
      <c r="K63" s="17">
        <v>282.75093917999999</v>
      </c>
      <c r="L63" s="17">
        <v>393.35707763999994</v>
      </c>
      <c r="M63" s="27"/>
      <c r="N63" s="28"/>
      <c r="O63" s="22"/>
    </row>
    <row r="64" spans="1:15" s="26" customFormat="1" ht="12" customHeight="1" x14ac:dyDescent="0.35">
      <c r="A64" s="17" t="s">
        <v>20</v>
      </c>
      <c r="B64" s="12">
        <v>-0.25596000000000002</v>
      </c>
      <c r="C64" s="12">
        <v>0</v>
      </c>
      <c r="D64" s="12">
        <v>0</v>
      </c>
      <c r="E64" s="12">
        <v>0</v>
      </c>
      <c r="F64" s="12">
        <v>2.2499999999999998E-3</v>
      </c>
      <c r="G64" s="12">
        <v>2.2499999999999998E-3</v>
      </c>
      <c r="H64" s="12">
        <v>0</v>
      </c>
      <c r="I64" s="17">
        <v>55.706775379999996</v>
      </c>
      <c r="J64" s="17">
        <v>54.340211609999997</v>
      </c>
      <c r="K64" s="17">
        <v>295.35332987999999</v>
      </c>
      <c r="L64" s="17">
        <v>405.14885685999997</v>
      </c>
      <c r="M64" s="25"/>
      <c r="N64" s="22"/>
      <c r="O64" s="22"/>
    </row>
    <row r="65" spans="1:15" s="26" customFormat="1" ht="12" customHeight="1" x14ac:dyDescent="0.35">
      <c r="A65" s="17" t="s">
        <v>24</v>
      </c>
      <c r="B65" s="12">
        <v>-0.25596000000000002</v>
      </c>
      <c r="C65" s="12">
        <v>0</v>
      </c>
      <c r="D65" s="12">
        <v>0</v>
      </c>
      <c r="E65" s="12">
        <v>0</v>
      </c>
      <c r="F65" s="12">
        <v>2.2499999999999998E-3</v>
      </c>
      <c r="G65" s="12">
        <v>2.2499999999999998E-3</v>
      </c>
      <c r="H65" s="12">
        <v>0</v>
      </c>
      <c r="I65" s="17">
        <v>149.40108836999997</v>
      </c>
      <c r="J65" s="17">
        <v>54.072683860000005</v>
      </c>
      <c r="K65" s="17">
        <v>310.39414778000003</v>
      </c>
      <c r="L65" s="17">
        <v>513.61645999999996</v>
      </c>
      <c r="M65" s="25"/>
      <c r="N65" s="22"/>
      <c r="O65" s="22"/>
    </row>
    <row r="66" spans="1:15" s="26" customFormat="1" ht="12" customHeight="1" x14ac:dyDescent="0.35">
      <c r="A66" s="17" t="s">
        <v>18</v>
      </c>
      <c r="B66" s="12">
        <v>-0.25596000000000002</v>
      </c>
      <c r="C66" s="12">
        <v>0</v>
      </c>
      <c r="D66" s="12">
        <v>0</v>
      </c>
      <c r="E66" s="12">
        <v>0</v>
      </c>
      <c r="F66" s="12">
        <v>2.2499999999999998E-3</v>
      </c>
      <c r="G66" s="12">
        <v>2.2499999999999998E-3</v>
      </c>
      <c r="H66" s="12">
        <v>0</v>
      </c>
      <c r="I66" s="17">
        <v>142.17573474</v>
      </c>
      <c r="J66" s="17">
        <v>51.500618660000001</v>
      </c>
      <c r="K66" s="17">
        <v>323.57402107999997</v>
      </c>
      <c r="L66" s="17">
        <v>516.99891447000005</v>
      </c>
      <c r="M66" s="25"/>
      <c r="N66" s="22"/>
      <c r="O66" s="22"/>
    </row>
    <row r="67" spans="1:15" s="26" customFormat="1" ht="12" customHeight="1" x14ac:dyDescent="0.35">
      <c r="A67" s="24">
        <v>2018</v>
      </c>
      <c r="B67" s="12"/>
      <c r="C67" s="12"/>
      <c r="D67" s="12"/>
      <c r="E67" s="12"/>
      <c r="F67" s="12"/>
      <c r="G67" s="12"/>
      <c r="H67" s="12"/>
      <c r="I67" s="17"/>
      <c r="J67" s="17"/>
      <c r="K67" s="17"/>
      <c r="L67" s="17"/>
      <c r="M67" s="25"/>
      <c r="N67" s="22"/>
      <c r="O67" s="22"/>
    </row>
    <row r="68" spans="1:15" s="26" customFormat="1" ht="12" customHeight="1" x14ac:dyDescent="0.35">
      <c r="A68" s="17" t="s">
        <v>22</v>
      </c>
      <c r="B68" s="12">
        <v>-0.25596001000000002</v>
      </c>
      <c r="C68" s="12">
        <v>0</v>
      </c>
      <c r="D68" s="12">
        <v>0</v>
      </c>
      <c r="E68" s="12">
        <v>0</v>
      </c>
      <c r="F68" s="12">
        <v>2.2499999999999998E-3</v>
      </c>
      <c r="G68" s="12">
        <v>2.2499999999999998E-3</v>
      </c>
      <c r="H68" s="12">
        <v>0</v>
      </c>
      <c r="I68" s="17">
        <v>104.34901690000001</v>
      </c>
      <c r="J68" s="17">
        <v>22.86390501</v>
      </c>
      <c r="K68" s="17">
        <v>81.636188850000011</v>
      </c>
      <c r="L68" s="17">
        <v>208.59765075000001</v>
      </c>
      <c r="M68" s="25"/>
      <c r="N68" s="22"/>
      <c r="O68" s="22"/>
    </row>
    <row r="69" spans="1:15" s="26" customFormat="1" ht="12" customHeight="1" x14ac:dyDescent="0.35">
      <c r="A69" s="17" t="s">
        <v>20</v>
      </c>
      <c r="B69" s="12">
        <v>-0.21452653999999999</v>
      </c>
      <c r="C69" s="12">
        <v>0</v>
      </c>
      <c r="D69" s="12">
        <v>0</v>
      </c>
      <c r="E69" s="12">
        <v>0</v>
      </c>
      <c r="F69" s="12">
        <v>2.2499999999999998E-3</v>
      </c>
      <c r="G69" s="12">
        <v>2.2499999999999998E-3</v>
      </c>
      <c r="H69" s="12">
        <v>0</v>
      </c>
      <c r="I69" s="17">
        <v>100.59945161</v>
      </c>
      <c r="J69" s="17">
        <v>22.664924110000001</v>
      </c>
      <c r="K69" s="17">
        <v>70.10600817000001</v>
      </c>
      <c r="L69" s="17">
        <v>193.16035735000003</v>
      </c>
      <c r="M69" s="25"/>
      <c r="N69" s="22"/>
      <c r="O69" s="22"/>
    </row>
    <row r="70" spans="1:15" s="26" customFormat="1" ht="12" customHeight="1" x14ac:dyDescent="0.35">
      <c r="A70" s="29" t="s">
        <v>24</v>
      </c>
      <c r="B70" s="12">
        <v>-0.214527</v>
      </c>
      <c r="C70" s="12">
        <v>0</v>
      </c>
      <c r="D70" s="12">
        <v>0</v>
      </c>
      <c r="E70" s="12">
        <v>0</v>
      </c>
      <c r="F70" s="12">
        <v>2.2499999999999998E-3</v>
      </c>
      <c r="G70" s="12">
        <v>2.2499999999999998E-3</v>
      </c>
      <c r="H70" s="12">
        <v>0</v>
      </c>
      <c r="I70" s="17">
        <v>91.001524729999986</v>
      </c>
      <c r="J70" s="17">
        <v>16.74767340999999</v>
      </c>
      <c r="K70" s="17">
        <v>69.028600480000009</v>
      </c>
      <c r="L70" s="17">
        <v>176.56777161999997</v>
      </c>
      <c r="M70" s="25"/>
      <c r="N70" s="22"/>
      <c r="O70" s="22"/>
    </row>
    <row r="71" spans="1:15" s="26" customFormat="1" ht="12" customHeight="1" x14ac:dyDescent="0.35">
      <c r="A71" s="29" t="s">
        <v>21</v>
      </c>
      <c r="B71" s="12">
        <v>-0.214527</v>
      </c>
      <c r="C71" s="12">
        <v>0</v>
      </c>
      <c r="D71" s="12">
        <v>0</v>
      </c>
      <c r="E71" s="12">
        <v>0</v>
      </c>
      <c r="F71" s="12">
        <v>2.3318200000000001E-3</v>
      </c>
      <c r="G71" s="12">
        <v>2.2499999999999998E-3</v>
      </c>
      <c r="H71" s="12">
        <v>0</v>
      </c>
      <c r="I71" s="17">
        <v>115.98749448000001</v>
      </c>
      <c r="J71" s="17">
        <v>17.072561940000003</v>
      </c>
      <c r="K71" s="17">
        <v>65.809692210000009</v>
      </c>
      <c r="L71" s="17">
        <v>198.65980345000003</v>
      </c>
      <c r="M71" s="25"/>
      <c r="N71" s="22"/>
      <c r="O71" s="22"/>
    </row>
    <row r="72" spans="1:15" s="26" customFormat="1" ht="12" customHeight="1" x14ac:dyDescent="0.35">
      <c r="A72" s="24">
        <v>2019</v>
      </c>
      <c r="B72" s="12"/>
      <c r="C72" s="12"/>
      <c r="D72" s="12"/>
      <c r="E72" s="12"/>
      <c r="F72" s="12"/>
      <c r="G72" s="12"/>
      <c r="H72" s="12"/>
      <c r="I72" s="17"/>
      <c r="J72" s="17"/>
      <c r="K72" s="17"/>
      <c r="L72" s="17"/>
      <c r="M72" s="25"/>
      <c r="N72" s="22"/>
      <c r="O72" s="22"/>
    </row>
    <row r="73" spans="1:15" s="26" customFormat="1" ht="12" customHeight="1" x14ac:dyDescent="0.35">
      <c r="A73" s="17" t="s">
        <v>19</v>
      </c>
      <c r="B73" s="12">
        <v>-0.21056800000000001</v>
      </c>
      <c r="C73" s="12">
        <v>0</v>
      </c>
      <c r="D73" s="12">
        <v>0</v>
      </c>
      <c r="E73" s="12">
        <v>0</v>
      </c>
      <c r="F73" s="12">
        <v>2.2499999999999998E-3</v>
      </c>
      <c r="G73" s="12">
        <v>2.2499999999999998E-3</v>
      </c>
      <c r="H73" s="12">
        <v>0</v>
      </c>
      <c r="I73" s="17">
        <v>130.03190680999998</v>
      </c>
      <c r="J73" s="17">
        <v>34.846219000000005</v>
      </c>
      <c r="K73" s="17">
        <v>63.777100480000016</v>
      </c>
      <c r="L73" s="17">
        <v>228.44915829000001</v>
      </c>
      <c r="M73" s="25"/>
      <c r="N73" s="22"/>
      <c r="O73" s="22"/>
    </row>
    <row r="74" spans="1:15" s="26" customFormat="1" ht="12" customHeight="1" x14ac:dyDescent="0.35">
      <c r="A74" s="17" t="s">
        <v>25</v>
      </c>
      <c r="B74" s="12">
        <v>0</v>
      </c>
      <c r="C74" s="12">
        <v>0</v>
      </c>
      <c r="D74" s="12">
        <v>0</v>
      </c>
      <c r="E74" s="12">
        <v>0</v>
      </c>
      <c r="F74" s="12">
        <v>2.2499999999999998E-3</v>
      </c>
      <c r="G74" s="12">
        <v>2.2499999999999998E-3</v>
      </c>
      <c r="H74" s="12">
        <v>0</v>
      </c>
      <c r="I74" s="17">
        <v>129.19890927</v>
      </c>
      <c r="J74" s="17">
        <v>42.424130430000005</v>
      </c>
      <c r="K74" s="17">
        <v>62.070687699999993</v>
      </c>
      <c r="L74" s="17">
        <v>233.69822740000001</v>
      </c>
      <c r="M74" s="25"/>
      <c r="N74" s="22"/>
      <c r="O74" s="22"/>
    </row>
    <row r="75" spans="1:15" s="26" customFormat="1" ht="12" customHeight="1" x14ac:dyDescent="0.35">
      <c r="A75" s="17" t="s">
        <v>17</v>
      </c>
      <c r="B75" s="12">
        <v>0</v>
      </c>
      <c r="C75" s="12">
        <v>0</v>
      </c>
      <c r="D75" s="12">
        <v>0</v>
      </c>
      <c r="E75" s="12">
        <v>0</v>
      </c>
      <c r="F75" s="12">
        <v>2.2499999999999998E-3</v>
      </c>
      <c r="G75" s="12">
        <v>2.2499999999999998E-3</v>
      </c>
      <c r="H75" s="12">
        <v>0</v>
      </c>
      <c r="I75" s="17">
        <v>85.911217069999992</v>
      </c>
      <c r="J75" s="17">
        <v>31.93963153</v>
      </c>
      <c r="K75" s="17">
        <v>98.586927080000009</v>
      </c>
      <c r="L75" s="17">
        <v>216.44227567999999</v>
      </c>
      <c r="M75" s="25"/>
      <c r="N75" s="22"/>
      <c r="O75" s="22"/>
    </row>
    <row r="76" spans="1:15" s="26" customFormat="1" ht="12" customHeight="1" x14ac:dyDescent="0.35">
      <c r="A76" s="17" t="s">
        <v>26</v>
      </c>
      <c r="B76" s="12">
        <v>0</v>
      </c>
      <c r="C76" s="12">
        <v>0</v>
      </c>
      <c r="D76" s="12">
        <v>0</v>
      </c>
      <c r="E76" s="12">
        <v>0</v>
      </c>
      <c r="F76" s="12">
        <v>2.2499999999999998E-3</v>
      </c>
      <c r="G76" s="12">
        <v>2.2499999999999998E-3</v>
      </c>
      <c r="H76" s="12">
        <v>0</v>
      </c>
      <c r="I76" s="17">
        <v>99.322789069999999</v>
      </c>
      <c r="J76" s="17">
        <v>33.861462529999997</v>
      </c>
      <c r="K76" s="17">
        <v>100.36010508000001</v>
      </c>
      <c r="L76" s="17">
        <v>233.54885668</v>
      </c>
      <c r="M76" s="25"/>
      <c r="N76" s="22"/>
      <c r="O76" s="22"/>
    </row>
    <row r="77" spans="1:15" s="26" customFormat="1" ht="12" customHeight="1" x14ac:dyDescent="0.35">
      <c r="A77" s="24">
        <v>2020</v>
      </c>
      <c r="B77" s="12"/>
      <c r="C77" s="12"/>
      <c r="D77" s="12"/>
      <c r="E77" s="12"/>
      <c r="F77" s="12"/>
      <c r="G77" s="12"/>
      <c r="H77" s="12"/>
      <c r="I77" s="17"/>
      <c r="J77" s="17"/>
      <c r="K77" s="17"/>
      <c r="L77" s="17"/>
      <c r="M77" s="17"/>
      <c r="N77" s="17"/>
      <c r="O77" s="17"/>
    </row>
    <row r="78" spans="1:15" s="26" customFormat="1" ht="12" customHeight="1" x14ac:dyDescent="0.35">
      <c r="A78" s="17" t="s">
        <v>19</v>
      </c>
      <c r="B78" s="12">
        <v>0.21343000000000001</v>
      </c>
      <c r="C78" s="12">
        <v>0</v>
      </c>
      <c r="D78" s="12">
        <v>0</v>
      </c>
      <c r="E78" s="12">
        <v>0</v>
      </c>
      <c r="F78" s="12">
        <v>2.2499999999999998E-3</v>
      </c>
      <c r="G78" s="12">
        <v>2.2499999999999998E-3</v>
      </c>
      <c r="H78" s="12">
        <v>0</v>
      </c>
      <c r="I78" s="17">
        <v>86.54372106000001</v>
      </c>
      <c r="J78" s="17">
        <v>78.515988809999996</v>
      </c>
      <c r="K78" s="17">
        <v>98.609689500000002</v>
      </c>
      <c r="L78" s="17">
        <v>263.88732936999997</v>
      </c>
      <c r="N78" s="22"/>
      <c r="O78" s="22"/>
    </row>
    <row r="79" spans="1:15" s="26" customFormat="1" ht="13.5" customHeight="1" x14ac:dyDescent="0.35">
      <c r="A79" s="17" t="s">
        <v>16</v>
      </c>
      <c r="B79" s="19">
        <v>0.54348699999999994</v>
      </c>
      <c r="C79" s="12">
        <v>0</v>
      </c>
      <c r="D79" s="12">
        <v>0</v>
      </c>
      <c r="E79" s="12">
        <v>0</v>
      </c>
      <c r="F79" s="12">
        <v>0</v>
      </c>
      <c r="G79" s="12">
        <v>2.2499999999999998E-3</v>
      </c>
      <c r="H79" s="12">
        <v>0</v>
      </c>
      <c r="I79" s="17">
        <v>93.059818879999995</v>
      </c>
      <c r="J79" s="17">
        <v>32.01101079</v>
      </c>
      <c r="K79" s="17">
        <v>103.72474352</v>
      </c>
      <c r="L79" s="17">
        <v>229.33906019</v>
      </c>
      <c r="N79" s="22"/>
      <c r="O79" s="22"/>
    </row>
    <row r="80" spans="1:15" s="26" customFormat="1" ht="13.5" customHeight="1" x14ac:dyDescent="0.35">
      <c r="A80" s="17" t="s">
        <v>24</v>
      </c>
      <c r="B80" s="19">
        <v>0.349194</v>
      </c>
      <c r="C80" s="12">
        <v>0</v>
      </c>
      <c r="D80" s="12">
        <v>0</v>
      </c>
      <c r="E80" s="12">
        <v>0</v>
      </c>
      <c r="F80" s="12">
        <v>0</v>
      </c>
      <c r="G80" s="12">
        <v>2.2499999999999998E-3</v>
      </c>
      <c r="H80" s="12">
        <v>0</v>
      </c>
      <c r="I80" s="17">
        <v>83.999962800000006</v>
      </c>
      <c r="J80" s="17">
        <v>28.912430919999998</v>
      </c>
      <c r="K80" s="17">
        <v>107.5378671</v>
      </c>
      <c r="L80" s="17">
        <v>220.79945481999999</v>
      </c>
      <c r="N80" s="22"/>
      <c r="O80" s="22"/>
    </row>
    <row r="81" spans="1:15" s="26" customFormat="1" ht="12.75" customHeight="1" x14ac:dyDescent="0.35">
      <c r="A81" s="17" t="s">
        <v>18</v>
      </c>
      <c r="B81" s="19">
        <v>0.54348699999999994</v>
      </c>
      <c r="C81" s="12">
        <v>0</v>
      </c>
      <c r="D81" s="12">
        <v>0</v>
      </c>
      <c r="E81" s="12">
        <v>0</v>
      </c>
      <c r="F81" s="12">
        <v>0</v>
      </c>
      <c r="G81" s="12">
        <v>2.2499999999999998E-3</v>
      </c>
      <c r="H81" s="12">
        <v>0</v>
      </c>
      <c r="I81" s="17">
        <v>79.901976180000005</v>
      </c>
      <c r="J81" s="17">
        <v>32.000378519999998</v>
      </c>
      <c r="K81" s="17">
        <v>110.71809895</v>
      </c>
      <c r="L81" s="17">
        <v>223.16394065</v>
      </c>
      <c r="N81" s="22"/>
      <c r="O81" s="22"/>
    </row>
    <row r="82" spans="1:15" s="26" customFormat="1" ht="12.75" customHeight="1" x14ac:dyDescent="0.35">
      <c r="A82" s="24">
        <v>2021</v>
      </c>
      <c r="B82" s="19"/>
      <c r="C82" s="12"/>
      <c r="D82" s="12"/>
      <c r="E82" s="12"/>
      <c r="F82" s="12"/>
      <c r="G82" s="12"/>
      <c r="H82" s="12"/>
      <c r="I82" s="17"/>
      <c r="J82" s="17"/>
      <c r="K82" s="17"/>
      <c r="L82" s="17"/>
      <c r="N82" s="22"/>
      <c r="O82" s="22"/>
    </row>
    <row r="83" spans="1:15" s="26" customFormat="1" ht="12.75" customHeight="1" x14ac:dyDescent="0.35">
      <c r="A83" s="17" t="s">
        <v>19</v>
      </c>
      <c r="B83" s="19">
        <v>0.54348699999999994</v>
      </c>
      <c r="C83" s="12">
        <v>0</v>
      </c>
      <c r="D83" s="12">
        <v>0</v>
      </c>
      <c r="E83" s="12">
        <v>0</v>
      </c>
      <c r="F83" s="12">
        <v>0</v>
      </c>
      <c r="G83" s="12">
        <v>2.2499999999999998E-3</v>
      </c>
      <c r="H83" s="12">
        <v>0</v>
      </c>
      <c r="I83" s="17">
        <v>81.109648449999995</v>
      </c>
      <c r="J83" s="17">
        <v>24.33374044</v>
      </c>
      <c r="K83" s="17">
        <v>116.20520266</v>
      </c>
      <c r="L83" s="17">
        <v>222.19207854999999</v>
      </c>
      <c r="N83" s="22"/>
      <c r="O83" s="22"/>
    </row>
    <row r="84" spans="1:15" s="26" customFormat="1" ht="12.75" customHeight="1" x14ac:dyDescent="0.35">
      <c r="A84" s="17" t="s">
        <v>27</v>
      </c>
      <c r="B84" s="19">
        <v>0.9</v>
      </c>
      <c r="C84" s="12">
        <v>0</v>
      </c>
      <c r="D84" s="12">
        <v>0</v>
      </c>
      <c r="E84" s="12">
        <v>0</v>
      </c>
      <c r="F84" s="12">
        <v>0</v>
      </c>
      <c r="G84" s="12">
        <v>2.2499999999999998E-3</v>
      </c>
      <c r="H84" s="12">
        <v>0</v>
      </c>
      <c r="I84" s="17">
        <v>80.7</v>
      </c>
      <c r="J84" s="17">
        <v>30.114068880000001</v>
      </c>
      <c r="K84" s="17">
        <v>120.8</v>
      </c>
      <c r="L84" s="17">
        <v>132.6</v>
      </c>
      <c r="N84" s="22"/>
      <c r="O84" s="22"/>
    </row>
    <row r="85" spans="1:15" s="26" customFormat="1" x14ac:dyDescent="0.35">
      <c r="A85" s="17" t="s">
        <v>17</v>
      </c>
      <c r="B85" s="31">
        <v>1.5</v>
      </c>
      <c r="C85" s="12">
        <v>0</v>
      </c>
      <c r="D85" s="12">
        <v>0</v>
      </c>
      <c r="E85" s="12">
        <v>0</v>
      </c>
      <c r="F85" s="12">
        <v>0</v>
      </c>
      <c r="G85" s="12">
        <v>2.2499999999999998E-3</v>
      </c>
      <c r="H85" s="12">
        <v>0</v>
      </c>
      <c r="I85" s="31">
        <v>90.1</v>
      </c>
      <c r="J85" s="31">
        <v>23.9</v>
      </c>
      <c r="K85" s="31">
        <v>116</v>
      </c>
      <c r="L85" s="31">
        <v>231.6</v>
      </c>
      <c r="M85" s="32"/>
      <c r="N85" s="30"/>
      <c r="O85" s="30"/>
    </row>
    <row r="86" spans="1:15" s="26" customFormat="1" x14ac:dyDescent="0.35">
      <c r="A86" s="17" t="s">
        <v>18</v>
      </c>
      <c r="B86" s="31">
        <v>3.8336390000000002</v>
      </c>
      <c r="C86" s="12">
        <v>0</v>
      </c>
      <c r="D86" s="12">
        <v>0</v>
      </c>
      <c r="E86" s="12">
        <v>0</v>
      </c>
      <c r="F86" s="12">
        <v>0</v>
      </c>
      <c r="G86" s="12">
        <v>2.2499999999999998E-3</v>
      </c>
      <c r="H86" s="12">
        <v>0</v>
      </c>
      <c r="I86" s="31">
        <v>103.77840871999999</v>
      </c>
      <c r="J86" s="31">
        <v>29.618596450000002</v>
      </c>
      <c r="K86" s="31">
        <v>118.35649082</v>
      </c>
      <c r="L86" s="31">
        <v>255.58713499000001</v>
      </c>
      <c r="M86" s="32"/>
      <c r="N86" s="30"/>
      <c r="O86" s="30"/>
    </row>
    <row r="87" spans="1:15" s="26" customFormat="1" x14ac:dyDescent="0.35">
      <c r="A87" s="24">
        <v>2022</v>
      </c>
      <c r="B87" s="31"/>
      <c r="C87" s="12"/>
      <c r="D87" s="12"/>
      <c r="E87" s="12"/>
      <c r="F87" s="12"/>
      <c r="G87" s="12"/>
      <c r="H87" s="12">
        <v>0</v>
      </c>
      <c r="I87" s="31"/>
      <c r="J87" s="31"/>
      <c r="K87" s="31"/>
      <c r="L87" s="31"/>
      <c r="M87" s="32"/>
      <c r="N87" s="38"/>
      <c r="O87" s="38"/>
    </row>
    <row r="88" spans="1:15" s="26" customFormat="1" x14ac:dyDescent="0.35">
      <c r="A88" s="29" t="s">
        <v>19</v>
      </c>
      <c r="B88" s="12">
        <v>0</v>
      </c>
      <c r="C88" s="12">
        <v>0</v>
      </c>
      <c r="D88" s="12">
        <v>0</v>
      </c>
      <c r="E88" s="12">
        <v>0</v>
      </c>
      <c r="F88" s="12">
        <v>0</v>
      </c>
      <c r="G88" s="12">
        <v>0</v>
      </c>
      <c r="H88" s="12">
        <v>0</v>
      </c>
      <c r="I88" s="31">
        <v>98.467092930000007</v>
      </c>
      <c r="J88" s="31">
        <v>29.705878820000002</v>
      </c>
      <c r="K88" s="31">
        <v>104.48527628999997</v>
      </c>
      <c r="L88" s="31">
        <v>232.65824803999999</v>
      </c>
      <c r="M88" s="33"/>
      <c r="N88" s="38"/>
      <c r="O88" s="38"/>
    </row>
    <row r="89" spans="1:15" s="26" customFormat="1" x14ac:dyDescent="0.35">
      <c r="A89" s="29" t="s">
        <v>16</v>
      </c>
      <c r="B89" s="12">
        <v>0</v>
      </c>
      <c r="C89" s="12">
        <v>0</v>
      </c>
      <c r="D89" s="12">
        <v>0</v>
      </c>
      <c r="E89" s="12">
        <v>0</v>
      </c>
      <c r="F89" s="12">
        <v>0</v>
      </c>
      <c r="G89" s="12"/>
      <c r="H89" s="12">
        <v>0</v>
      </c>
      <c r="I89" s="31">
        <v>101.99409275000001</v>
      </c>
      <c r="J89" s="31">
        <v>38.822278189999999</v>
      </c>
      <c r="K89" s="31">
        <v>124.86813613999999</v>
      </c>
      <c r="L89" s="31">
        <v>265.68450708</v>
      </c>
      <c r="N89" s="38"/>
      <c r="O89" s="38"/>
    </row>
    <row r="90" spans="1:15" s="26" customFormat="1" x14ac:dyDescent="0.35">
      <c r="A90" s="29" t="s">
        <v>36</v>
      </c>
      <c r="B90" s="12">
        <v>0</v>
      </c>
      <c r="C90" s="12">
        <v>0</v>
      </c>
      <c r="D90" s="12">
        <v>0</v>
      </c>
      <c r="E90" s="12">
        <v>0</v>
      </c>
      <c r="F90" s="12">
        <v>0</v>
      </c>
      <c r="G90" s="12"/>
      <c r="H90" s="12">
        <v>0</v>
      </c>
      <c r="I90" s="31">
        <v>91.867580820000001</v>
      </c>
      <c r="J90" s="31">
        <v>42.636823290000002</v>
      </c>
      <c r="K90" s="31">
        <v>132.87335594999999</v>
      </c>
      <c r="L90" s="31">
        <v>267.37776006000001</v>
      </c>
      <c r="N90" s="38"/>
      <c r="O90" s="38"/>
    </row>
    <row r="91" spans="1:15" s="26" customFormat="1" x14ac:dyDescent="0.35">
      <c r="A91" s="29" t="s">
        <v>37</v>
      </c>
      <c r="B91" s="12">
        <v>0</v>
      </c>
      <c r="C91" s="12">
        <v>0</v>
      </c>
      <c r="D91" s="12">
        <v>0</v>
      </c>
      <c r="E91" s="12">
        <v>0</v>
      </c>
      <c r="F91" s="12">
        <v>0</v>
      </c>
      <c r="G91" s="12"/>
      <c r="H91" s="12">
        <v>0</v>
      </c>
      <c r="I91" s="31">
        <v>98.562465769999989</v>
      </c>
      <c r="J91" s="31">
        <v>39.76732939</v>
      </c>
      <c r="K91" s="31">
        <v>135.86181740000001</v>
      </c>
      <c r="L91" s="31">
        <v>274.19161256000001</v>
      </c>
      <c r="N91" s="38"/>
      <c r="O91" s="38"/>
    </row>
    <row r="92" spans="1:15" s="26" customFormat="1" x14ac:dyDescent="0.35">
      <c r="A92" s="24">
        <v>2023</v>
      </c>
      <c r="B92" s="31"/>
      <c r="C92" s="12"/>
      <c r="D92" s="12"/>
      <c r="E92" s="12"/>
      <c r="F92" s="12"/>
      <c r="G92" s="12"/>
      <c r="H92" s="12">
        <v>0</v>
      </c>
      <c r="I92" s="31"/>
      <c r="J92" s="31"/>
      <c r="K92" s="31"/>
      <c r="L92" s="31"/>
      <c r="M92" s="32"/>
      <c r="N92" s="30"/>
      <c r="O92" s="30"/>
    </row>
    <row r="93" spans="1:15" s="26" customFormat="1" x14ac:dyDescent="0.35">
      <c r="A93" s="29" t="s">
        <v>22</v>
      </c>
      <c r="B93" s="19">
        <v>1.875</v>
      </c>
      <c r="C93" s="12">
        <v>0</v>
      </c>
      <c r="D93" s="12">
        <v>0</v>
      </c>
      <c r="E93" s="12">
        <v>0</v>
      </c>
      <c r="F93" s="12">
        <v>0</v>
      </c>
      <c r="G93" s="12"/>
      <c r="H93" s="12">
        <v>0</v>
      </c>
      <c r="I93" s="31">
        <v>88.124852349999998</v>
      </c>
      <c r="J93" s="31">
        <v>28.147806840000001</v>
      </c>
      <c r="K93" s="31">
        <v>141.39962231999999</v>
      </c>
      <c r="L93" s="31">
        <v>259.54728151</v>
      </c>
      <c r="N93" s="39"/>
      <c r="O93" s="39"/>
    </row>
    <row r="94" spans="1:15" s="26" customFormat="1" x14ac:dyDescent="0.35">
      <c r="A94" s="29" t="s">
        <v>20</v>
      </c>
      <c r="B94" s="19">
        <v>2.5459999999999998</v>
      </c>
      <c r="C94" s="12">
        <v>0</v>
      </c>
      <c r="D94" s="12">
        <v>0</v>
      </c>
      <c r="E94" s="12">
        <v>0</v>
      </c>
      <c r="F94" s="12">
        <v>0</v>
      </c>
      <c r="G94" s="12"/>
      <c r="H94" s="12">
        <v>0</v>
      </c>
      <c r="I94" s="31">
        <v>89.147309250000006</v>
      </c>
      <c r="J94" s="31">
        <v>41.784243269999997</v>
      </c>
      <c r="K94" s="31">
        <v>149.82241026</v>
      </c>
      <c r="L94" s="31">
        <v>283.29996277999999</v>
      </c>
      <c r="N94" s="30"/>
      <c r="O94" s="30"/>
    </row>
    <row r="95" spans="1:15" s="26" customFormat="1" x14ac:dyDescent="0.35">
      <c r="A95" s="29" t="s">
        <v>17</v>
      </c>
      <c r="B95" s="19">
        <v>3.2069999999999999</v>
      </c>
      <c r="C95" s="12">
        <v>0</v>
      </c>
      <c r="D95" s="12">
        <v>0</v>
      </c>
      <c r="E95" s="12">
        <v>0</v>
      </c>
      <c r="F95" s="12">
        <v>0</v>
      </c>
      <c r="G95" s="12">
        <v>0</v>
      </c>
      <c r="H95" s="12">
        <v>0</v>
      </c>
      <c r="I95" s="31">
        <v>88.36630925</v>
      </c>
      <c r="J95" s="31">
        <v>41.035243269999995</v>
      </c>
      <c r="K95" s="31">
        <v>149.56841026000001</v>
      </c>
      <c r="L95" s="31">
        <v>282.17696278</v>
      </c>
      <c r="N95" s="41"/>
      <c r="O95" s="41"/>
    </row>
    <row r="96" spans="1:15" s="26" customFormat="1" x14ac:dyDescent="0.35">
      <c r="A96" s="29" t="s">
        <v>38</v>
      </c>
      <c r="B96" s="19">
        <v>3.2</v>
      </c>
      <c r="C96" s="12">
        <v>0</v>
      </c>
      <c r="D96" s="12">
        <v>0</v>
      </c>
      <c r="E96" s="12">
        <v>0</v>
      </c>
      <c r="F96" s="12">
        <v>0</v>
      </c>
      <c r="G96" s="12">
        <v>0</v>
      </c>
      <c r="H96" s="12">
        <v>0</v>
      </c>
      <c r="I96" s="31">
        <v>89.2</v>
      </c>
      <c r="J96" s="31">
        <v>45.1</v>
      </c>
      <c r="K96" s="31">
        <v>155.2914619</v>
      </c>
      <c r="L96" s="31">
        <v>292.8</v>
      </c>
      <c r="N96" s="42"/>
      <c r="O96" s="42"/>
    </row>
    <row r="97" spans="1:15" s="26" customFormat="1" x14ac:dyDescent="0.35">
      <c r="A97" s="24">
        <v>2024</v>
      </c>
      <c r="B97" s="31"/>
      <c r="C97" s="12"/>
      <c r="D97" s="12"/>
      <c r="E97" s="12"/>
      <c r="F97" s="12"/>
      <c r="G97" s="12"/>
      <c r="H97" s="12">
        <v>0</v>
      </c>
      <c r="I97" s="31"/>
      <c r="J97" s="31"/>
      <c r="K97" s="31"/>
      <c r="L97" s="31"/>
      <c r="M97" s="32"/>
      <c r="N97" s="42"/>
      <c r="O97" s="42"/>
    </row>
    <row r="98" spans="1:15" s="49" customFormat="1" x14ac:dyDescent="0.35">
      <c r="A98" s="51" t="s">
        <v>22</v>
      </c>
      <c r="B98" s="52">
        <v>2.6539999999999999</v>
      </c>
      <c r="C98" s="53">
        <v>0</v>
      </c>
      <c r="D98" s="53">
        <v>0</v>
      </c>
      <c r="E98" s="53">
        <v>0</v>
      </c>
      <c r="F98" s="53">
        <v>0</v>
      </c>
      <c r="G98" s="12">
        <v>0</v>
      </c>
      <c r="H98" s="53">
        <v>0</v>
      </c>
      <c r="I98" s="31">
        <v>92.191090840000001</v>
      </c>
      <c r="J98" s="31">
        <v>31.81807727</v>
      </c>
      <c r="K98" s="31">
        <v>163.23978328000001</v>
      </c>
      <c r="L98" s="31">
        <v>289.90295139</v>
      </c>
      <c r="N98" s="50"/>
      <c r="O98" s="50"/>
    </row>
    <row r="99" spans="1:15" s="49" customFormat="1" x14ac:dyDescent="0.35">
      <c r="A99" s="51" t="s">
        <v>20</v>
      </c>
      <c r="B99" s="52">
        <v>2.754</v>
      </c>
      <c r="C99" s="53">
        <v>0</v>
      </c>
      <c r="D99" s="53">
        <v>0</v>
      </c>
      <c r="E99" s="53">
        <v>0</v>
      </c>
      <c r="F99" s="53">
        <v>0</v>
      </c>
      <c r="G99" s="12">
        <v>0</v>
      </c>
      <c r="H99" s="53">
        <v>0</v>
      </c>
      <c r="I99" s="31">
        <v>98.941196970000021</v>
      </c>
      <c r="J99" s="31">
        <v>54.964535169999998</v>
      </c>
      <c r="K99" s="31">
        <v>165.06943611</v>
      </c>
      <c r="L99" s="31">
        <v>321.72916825000004</v>
      </c>
      <c r="N99" s="50"/>
      <c r="O99" s="50"/>
    </row>
    <row r="100" spans="1:15" s="49" customFormat="1" x14ac:dyDescent="0.35">
      <c r="A100" s="46" t="s">
        <v>39</v>
      </c>
      <c r="B100" s="47">
        <v>3.5950000000000002</v>
      </c>
      <c r="C100" s="48">
        <v>0</v>
      </c>
      <c r="D100" s="48">
        <v>0</v>
      </c>
      <c r="E100" s="48">
        <v>0</v>
      </c>
      <c r="F100" s="48">
        <v>0</v>
      </c>
      <c r="G100" s="71">
        <v>0</v>
      </c>
      <c r="H100" s="48">
        <v>0</v>
      </c>
      <c r="I100" s="70">
        <v>100.20805521</v>
      </c>
      <c r="J100" s="70">
        <v>36.681938840000001</v>
      </c>
      <c r="K100" s="70">
        <v>173.06946556</v>
      </c>
      <c r="L100" s="70">
        <v>313.55445960999998</v>
      </c>
      <c r="N100" s="50"/>
      <c r="O100" s="50"/>
    </row>
    <row r="101" spans="1:15" s="26" customFormat="1" x14ac:dyDescent="0.35">
      <c r="A101" s="29"/>
      <c r="B101" s="31"/>
      <c r="C101" s="12"/>
      <c r="D101" s="12"/>
      <c r="E101" s="12"/>
      <c r="F101" s="12"/>
      <c r="G101" s="12"/>
      <c r="H101" s="12"/>
      <c r="I101" s="31"/>
      <c r="J101" s="31"/>
      <c r="K101" s="31"/>
      <c r="L101" s="31"/>
      <c r="M101" s="32"/>
      <c r="N101" s="30"/>
      <c r="O101" s="30"/>
    </row>
    <row r="102" spans="1:15" s="23" customFormat="1" ht="12" customHeight="1" x14ac:dyDescent="0.35">
      <c r="A102" s="34" t="s">
        <v>28</v>
      </c>
      <c r="B102" s="54" t="s">
        <v>29</v>
      </c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30"/>
      <c r="O102" s="30"/>
    </row>
    <row r="103" spans="1:15" s="23" customFormat="1" x14ac:dyDescent="0.35">
      <c r="A103" s="34" t="s">
        <v>30</v>
      </c>
      <c r="B103" s="56" t="s">
        <v>31</v>
      </c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</row>
    <row r="104" spans="1:15" s="14" customFormat="1" ht="15" customHeight="1" x14ac:dyDescent="0.25">
      <c r="A104" s="34" t="s">
        <v>32</v>
      </c>
      <c r="B104" s="26" t="s">
        <v>33</v>
      </c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O104" s="36"/>
    </row>
    <row r="105" spans="1:15" hidden="1" x14ac:dyDescent="0.25">
      <c r="A105" s="34" t="s">
        <v>34</v>
      </c>
      <c r="B105" s="26" t="s">
        <v>35</v>
      </c>
      <c r="C105" s="37"/>
      <c r="D105" s="37"/>
      <c r="E105" s="37"/>
      <c r="F105" s="37"/>
      <c r="G105" s="37"/>
      <c r="H105" s="37"/>
      <c r="I105" s="37"/>
      <c r="J105" s="37"/>
      <c r="K105" s="37"/>
      <c r="L105" s="37"/>
    </row>
    <row r="106" spans="1:15" x14ac:dyDescent="0.25">
      <c r="M106" s="3"/>
    </row>
    <row r="107" spans="1:15" x14ac:dyDescent="0.25">
      <c r="M107" s="3"/>
    </row>
    <row r="108" spans="1:15" x14ac:dyDescent="0.25">
      <c r="M108" s="3"/>
    </row>
    <row r="109" spans="1:15" x14ac:dyDescent="0.25">
      <c r="M109" s="3"/>
    </row>
    <row r="110" spans="1:15" x14ac:dyDescent="0.25">
      <c r="I110" s="40"/>
      <c r="J110" s="40"/>
      <c r="K110" s="40"/>
      <c r="L110" s="40"/>
      <c r="M110" s="3"/>
    </row>
    <row r="111" spans="1:15" x14ac:dyDescent="0.25">
      <c r="F111" s="18"/>
      <c r="M111" s="3"/>
    </row>
    <row r="112" spans="1:15" x14ac:dyDescent="0.25">
      <c r="M112" s="3"/>
    </row>
    <row r="113" spans="1:13" x14ac:dyDescent="0.25">
      <c r="M113" s="3"/>
    </row>
    <row r="114" spans="1:13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3"/>
    </row>
    <row r="115" spans="1:13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3"/>
    </row>
    <row r="116" spans="1:13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3"/>
    </row>
    <row r="117" spans="1:13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3"/>
    </row>
    <row r="118" spans="1:13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3"/>
    </row>
  </sheetData>
  <mergeCells count="15">
    <mergeCell ref="B102:M102"/>
    <mergeCell ref="B103:O103"/>
    <mergeCell ref="A2:L2"/>
    <mergeCell ref="A3:L3"/>
    <mergeCell ref="A5:A6"/>
    <mergeCell ref="B5:B6"/>
    <mergeCell ref="C5:D5"/>
    <mergeCell ref="E5:E6"/>
    <mergeCell ref="F5:F6"/>
    <mergeCell ref="G5:G6"/>
    <mergeCell ref="H5:H6"/>
    <mergeCell ref="I5:I6"/>
    <mergeCell ref="J5:J6"/>
    <mergeCell ref="K5:K6"/>
    <mergeCell ref="L5:L6"/>
  </mergeCells>
  <printOptions horizontalCentered="1"/>
  <pageMargins left="0.17" right="0.16" top="0.98425196850393704" bottom="0.98425196850393704" header="0.511811023622047" footer="0.511811023622047"/>
  <pageSetup paperSize="9" scale="5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QEB Table 4.6</vt:lpstr>
      <vt:lpstr>'QEB Table 4.6'!Print_Area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2025-01-15T23:42:59Z</dcterms:modified>
</cp:coreProperties>
</file>