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28"/>
  </bookViews>
  <sheets>
    <sheet name="QEB Table 3.8" sheetId="2" r:id="rId1"/>
  </sheets>
  <definedNames>
    <definedName name="_xlnm.Print_Area" localSheetId="0">'QEB Table 3.8'!$A$1:$H$254</definedName>
    <definedName name="_xlnm.Print_Titles" localSheetId="0">'QEB Table 3.8'!$1:$6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5" i="2" l="1"/>
  <c r="H153" i="2"/>
  <c r="H152" i="2"/>
  <c r="G151" i="2"/>
  <c r="H151" i="2" s="1"/>
  <c r="H150" i="2"/>
  <c r="H148" i="2"/>
  <c r="H147" i="2"/>
  <c r="H146" i="2"/>
  <c r="H145" i="2"/>
  <c r="H143" i="2"/>
  <c r="H142" i="2"/>
  <c r="H141" i="2"/>
  <c r="H140" i="2"/>
  <c r="H131" i="2"/>
  <c r="H130" i="2"/>
  <c r="H128" i="2"/>
  <c r="H127" i="2"/>
  <c r="H126" i="2"/>
  <c r="H125" i="2"/>
  <c r="H118" i="2"/>
  <c r="H117" i="2"/>
  <c r="H116" i="2"/>
  <c r="H115" i="2"/>
  <c r="H113" i="2"/>
  <c r="H112" i="2"/>
  <c r="H111" i="2"/>
  <c r="H110" i="2"/>
  <c r="H108" i="2"/>
  <c r="H107" i="2"/>
  <c r="H106" i="2"/>
  <c r="H105" i="2"/>
  <c r="H103" i="2"/>
  <c r="H102" i="2"/>
  <c r="G101" i="2"/>
  <c r="H101" i="2" s="1"/>
  <c r="G100" i="2"/>
  <c r="H100" i="2" s="1"/>
  <c r="G97" i="2"/>
  <c r="H96" i="2"/>
  <c r="G96" i="2" s="1"/>
  <c r="F95" i="2"/>
  <c r="D95" i="2"/>
  <c r="C95" i="2"/>
  <c r="H93" i="2"/>
  <c r="H92" i="2"/>
  <c r="H91" i="2"/>
  <c r="H90" i="2"/>
  <c r="H89" i="2"/>
  <c r="H88" i="2"/>
  <c r="H87" i="2"/>
  <c r="H86" i="2"/>
  <c r="H85" i="2"/>
  <c r="H84" i="2"/>
  <c r="H83" i="2"/>
  <c r="G82" i="2"/>
  <c r="H82" i="2" s="1"/>
  <c r="H80" i="2"/>
  <c r="H79" i="2"/>
  <c r="H78" i="2"/>
  <c r="H77" i="2"/>
  <c r="H76" i="2"/>
  <c r="H75" i="2"/>
  <c r="H74" i="2"/>
  <c r="H73" i="2"/>
  <c r="H72" i="2"/>
  <c r="H71" i="2"/>
  <c r="H70" i="2"/>
  <c r="H69" i="2"/>
  <c r="H67" i="2"/>
  <c r="H66" i="2"/>
  <c r="H65" i="2"/>
  <c r="H64" i="2"/>
  <c r="H63" i="2"/>
  <c r="H62" i="2"/>
  <c r="H61" i="2"/>
  <c r="H60" i="2"/>
  <c r="H59" i="2"/>
  <c r="H58" i="2"/>
  <c r="H57" i="2"/>
  <c r="H56" i="2"/>
  <c r="H54" i="2"/>
  <c r="H53" i="2"/>
  <c r="H52" i="2"/>
  <c r="H51" i="2"/>
  <c r="H50" i="2"/>
  <c r="H49" i="2"/>
  <c r="H48" i="2"/>
  <c r="H47" i="2"/>
  <c r="H46" i="2"/>
  <c r="H45" i="2"/>
  <c r="H44" i="2"/>
  <c r="H43" i="2"/>
  <c r="H7" i="2"/>
  <c r="G95" i="2" l="1"/>
</calcChain>
</file>

<file path=xl/sharedStrings.xml><?xml version="1.0" encoding="utf-8"?>
<sst xmlns="http://schemas.openxmlformats.org/spreadsheetml/2006/main" count="196" uniqueCount="55">
  <si>
    <t>TABLE 3.8: ALL COMMERCIAL BANKS: DEPOSITS CLASSIFIED BY DEPOSITOR</t>
  </si>
  <si>
    <t>(K Million)</t>
  </si>
  <si>
    <t>End of Period (a)</t>
  </si>
  <si>
    <t>Government</t>
  </si>
  <si>
    <t xml:space="preserve">Public Non-fin. Corps                     </t>
  </si>
  <si>
    <t xml:space="preserve">Other Non-fin. Corps                      </t>
  </si>
  <si>
    <t xml:space="preserve">  All Other            (c)</t>
  </si>
  <si>
    <t>Total</t>
  </si>
  <si>
    <t>Central                 (b)</t>
  </si>
  <si>
    <t>Provincial</t>
  </si>
  <si>
    <t>Local</t>
  </si>
  <si>
    <t xml:space="preserve">   Jan</t>
  </si>
  <si>
    <t xml:space="preserve">   Feb</t>
  </si>
  <si>
    <t xml:space="preserve">   Mar</t>
  </si>
  <si>
    <t xml:space="preserve">   Apr</t>
  </si>
  <si>
    <t xml:space="preserve">   May</t>
  </si>
  <si>
    <t xml:space="preserve">   Jun</t>
  </si>
  <si>
    <t xml:space="preserve">   Jul</t>
  </si>
  <si>
    <t xml:space="preserve">   Aug</t>
  </si>
  <si>
    <t xml:space="preserve">   Sep</t>
  </si>
  <si>
    <t xml:space="preserve">   Oct</t>
  </si>
  <si>
    <t xml:space="preserve">   Nov</t>
  </si>
  <si>
    <t xml:space="preserve">   Dec</t>
  </si>
  <si>
    <t xml:space="preserve">  Mar</t>
  </si>
  <si>
    <t xml:space="preserve">  Jun</t>
  </si>
  <si>
    <t xml:space="preserve">  Sep</t>
  </si>
  <si>
    <t xml:space="preserve">  Dec</t>
  </si>
  <si>
    <t>Mar</t>
  </si>
  <si>
    <t>Jun</t>
  </si>
  <si>
    <t>Sep</t>
  </si>
  <si>
    <t>Dec</t>
  </si>
  <si>
    <t xml:space="preserve">Dec </t>
  </si>
  <si>
    <t xml:space="preserve">Mar </t>
  </si>
  <si>
    <t xml:space="preserve">Jun </t>
  </si>
  <si>
    <t>…</t>
  </si>
  <si>
    <t>(a)</t>
  </si>
  <si>
    <t>From March 1994, the reporting period is the last business day of the quarter.</t>
  </si>
  <si>
    <t>(b)</t>
  </si>
  <si>
    <t>Includes deposits of Government agencies funded from the Budget such as Government departments, schools, universities and museums, etc.</t>
  </si>
  <si>
    <t>(c)</t>
  </si>
  <si>
    <t xml:space="preserve">Commercial Statutory Authorities or State owned enterprises such as PNG Power (previously Elcom), Post PNG, Telikom, PNG Ports Corporation (previously Harbours Board), etc and commodity industry boards. From March 1994, these are no longer separately identified and are included under "all other deposits". As of 31st March 2016, commercial Statutory Authorities or state owned enterprises are separately identified and included under "Public Nonfinancial Corporations" </t>
  </si>
  <si>
    <t>(d)</t>
  </si>
  <si>
    <t>Comprises deposits of private nonfinancial corporations.</t>
  </si>
  <si>
    <t>Includes foreign currency denominated deposits held by resident sectors.</t>
  </si>
  <si>
    <t>(p)</t>
  </si>
  <si>
    <t>Preliminary</t>
  </si>
  <si>
    <t>Aug</t>
  </si>
  <si>
    <t>Oct</t>
  </si>
  <si>
    <t>Apr</t>
  </si>
  <si>
    <t>May</t>
  </si>
  <si>
    <t>Jul</t>
  </si>
  <si>
    <t>Jan</t>
  </si>
  <si>
    <t>Feb</t>
  </si>
  <si>
    <t>Nov</t>
  </si>
  <si>
    <t xml:space="preserve">Sep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</si>
</sst>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 0.0"/>
    <numFmt numFmtId="166" formatCode="..."/>
    <numFmt numFmtId="167" formatCode="\ \ \ 0.0"/>
  </numFmts>
  <fonts count="8" x14ac:knownFonts="1">
    <font>
      <sz val="11"/>
      <color theme="1"/>
      <name val="Calibri"/>
      <family val="2"/>
      <scheme val="minor"/>
    </font>
    <font>
      <sz val="10.5"/>
      <name val="Helv"/>
    </font>
    <font>
      <sz val="9"/>
      <name val="Helv"/>
    </font>
    <font>
      <b/>
      <sz val="9"/>
      <name val="Arial"/>
      <family val="2"/>
    </font>
    <font>
      <sz val="9"/>
      <name val="Arial"/>
      <family val="2"/>
    </font>
    <font>
      <b/>
      <sz val="9"/>
      <name val="Helv"/>
    </font>
    <font>
      <b/>
      <u/>
      <sz val="9"/>
      <name val="Arial"/>
      <family val="2"/>
    </font>
    <font>
      <sz val="9"/>
      <color indexed="10"/>
      <name val="Helv"/>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65">
    <xf numFmtId="0" fontId="0" fillId="0" borderId="0" xfId="0"/>
    <xf numFmtId="0" fontId="2" fillId="2" borderId="0" xfId="1" applyFont="1" applyFill="1" applyAlignment="1">
      <alignment horizontal="center"/>
    </xf>
    <xf numFmtId="0" fontId="3" fillId="2" borderId="0" xfId="1" applyFont="1" applyFill="1" applyAlignment="1">
      <alignment horizontal="center"/>
    </xf>
    <xf numFmtId="0" fontId="3" fillId="2" borderId="0" xfId="1" applyFont="1" applyFill="1"/>
    <xf numFmtId="0" fontId="2" fillId="2" borderId="0" xfId="1" applyFont="1" applyFill="1"/>
    <xf numFmtId="0" fontId="2" fillId="2" borderId="0" xfId="1" applyFont="1" applyFill="1" applyBorder="1" applyAlignment="1">
      <alignment horizontal="center"/>
    </xf>
    <xf numFmtId="0" fontId="3" fillId="2" borderId="0" xfId="1" applyFont="1" applyFill="1" applyBorder="1" applyAlignment="1">
      <alignment horizontal="center"/>
    </xf>
    <xf numFmtId="164" fontId="3" fillId="2" borderId="0" xfId="1" applyNumberFormat="1" applyFont="1" applyFill="1" applyBorder="1" applyAlignment="1">
      <alignment horizontal="center"/>
    </xf>
    <xf numFmtId="0" fontId="4" fillId="2" borderId="0" xfId="1" applyFont="1" applyFill="1" applyBorder="1"/>
    <xf numFmtId="0" fontId="2" fillId="2" borderId="0" xfId="1" applyFont="1" applyFill="1" applyBorder="1"/>
    <xf numFmtId="165" fontId="4" fillId="2" borderId="0" xfId="1" applyNumberFormat="1" applyFont="1" applyFill="1" applyAlignment="1">
      <alignment horizontal="center"/>
    </xf>
    <xf numFmtId="164" fontId="4" fillId="2" borderId="0" xfId="1" applyNumberFormat="1" applyFont="1" applyFill="1" applyAlignment="1">
      <alignment horizontal="center"/>
    </xf>
    <xf numFmtId="0" fontId="3" fillId="2" borderId="0" xfId="1" applyFont="1" applyFill="1" applyBorder="1"/>
    <xf numFmtId="0" fontId="5" fillId="2" borderId="0" xfId="1" applyFont="1" applyFill="1"/>
    <xf numFmtId="165" fontId="4" fillId="2" borderId="0" xfId="1" applyNumberFormat="1" applyFont="1" applyFill="1" applyBorder="1" applyAlignment="1">
      <alignment horizontal="center"/>
    </xf>
    <xf numFmtId="164" fontId="4" fillId="2" borderId="0" xfId="1" applyNumberFormat="1" applyFont="1" applyFill="1" applyBorder="1" applyAlignment="1">
      <alignment horizontal="center"/>
    </xf>
    <xf numFmtId="166" fontId="4" fillId="2" borderId="0" xfId="1" applyNumberFormat="1" applyFont="1" applyFill="1" applyAlignment="1">
      <alignment horizontal="center" vertical="center"/>
    </xf>
    <xf numFmtId="164" fontId="5" fillId="2" borderId="0" xfId="1" applyNumberFormat="1" applyFont="1" applyFill="1"/>
    <xf numFmtId="164" fontId="4" fillId="2" borderId="0" xfId="1" applyNumberFormat="1" applyFont="1" applyFill="1" applyBorder="1" applyAlignment="1">
      <alignment horizontal="center" vertical="center" wrapText="1"/>
    </xf>
    <xf numFmtId="166" fontId="4" fillId="2" borderId="0" xfId="1" applyNumberFormat="1" applyFont="1" applyFill="1" applyBorder="1" applyAlignment="1">
      <alignment horizontal="center" vertical="center"/>
    </xf>
    <xf numFmtId="0" fontId="3" fillId="2" borderId="0" xfId="1" applyFont="1" applyFill="1" applyBorder="1" applyAlignment="1">
      <alignment horizontal="center" vertical="top"/>
    </xf>
    <xf numFmtId="0" fontId="5" fillId="2" borderId="0" xfId="1" applyFont="1" applyFill="1" applyBorder="1"/>
    <xf numFmtId="164" fontId="5" fillId="2" borderId="0" xfId="1" applyNumberFormat="1" applyFont="1" applyFill="1" applyBorder="1"/>
    <xf numFmtId="164" fontId="4" fillId="2" borderId="0" xfId="1" applyNumberFormat="1" applyFont="1" applyFill="1" applyBorder="1" applyAlignment="1">
      <alignment horizontal="center" vertical="center"/>
    </xf>
    <xf numFmtId="0" fontId="6" fillId="2" borderId="0" xfId="1" applyFont="1" applyFill="1" applyBorder="1" applyAlignment="1">
      <alignment horizontal="center" vertical="top"/>
    </xf>
    <xf numFmtId="0" fontId="7" fillId="2" borderId="0" xfId="1" applyFont="1" applyFill="1" applyBorder="1"/>
    <xf numFmtId="0" fontId="4" fillId="2" borderId="0" xfId="1" applyFont="1" applyFill="1" applyBorder="1" applyAlignment="1">
      <alignment horizontal="center" vertical="top"/>
    </xf>
    <xf numFmtId="0" fontId="4" fillId="2" borderId="0" xfId="1" applyFont="1" applyFill="1" applyBorder="1" applyAlignment="1"/>
    <xf numFmtId="0" fontId="4" fillId="2" borderId="0" xfId="1" applyFont="1" applyFill="1" applyBorder="1" applyAlignment="1">
      <alignment horizontal="center"/>
    </xf>
    <xf numFmtId="165" fontId="4" fillId="2" borderId="9" xfId="1" applyNumberFormat="1" applyFont="1" applyFill="1" applyBorder="1" applyAlignment="1">
      <alignment horizontal="center"/>
    </xf>
    <xf numFmtId="164" fontId="4" fillId="2" borderId="9" xfId="1" applyNumberFormat="1" applyFont="1" applyFill="1" applyBorder="1" applyAlignment="1">
      <alignment horizontal="center"/>
    </xf>
    <xf numFmtId="167" fontId="4" fillId="2" borderId="0" xfId="1" applyNumberFormat="1" applyFont="1" applyFill="1" applyBorder="1" applyAlignment="1">
      <alignment horizontal="center"/>
    </xf>
    <xf numFmtId="164" fontId="2" fillId="2" borderId="0" xfId="1" applyNumberFormat="1" applyFont="1" applyFill="1" applyBorder="1"/>
    <xf numFmtId="165" fontId="4" fillId="2" borderId="0" xfId="1" applyNumberFormat="1" applyFont="1" applyFill="1" applyBorder="1" applyAlignment="1">
      <alignment horizontal="center" vertical="center"/>
    </xf>
    <xf numFmtId="0" fontId="6" fillId="2" borderId="0" xfId="1" applyFont="1" applyFill="1" applyBorder="1" applyAlignment="1">
      <alignment horizontal="center" vertical="top" wrapText="1"/>
    </xf>
    <xf numFmtId="164" fontId="4" fillId="2" borderId="0" xfId="1" applyNumberFormat="1" applyFont="1" applyFill="1" applyBorder="1"/>
    <xf numFmtId="0" fontId="4" fillId="2" borderId="0" xfId="1" applyFont="1" applyFill="1" applyAlignment="1"/>
    <xf numFmtId="0" fontId="4" fillId="2" borderId="0" xfId="1" applyFont="1" applyFill="1"/>
    <xf numFmtId="0" fontId="4" fillId="2" borderId="0" xfId="1" applyFont="1" applyFill="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justify"/>
    </xf>
    <xf numFmtId="0" fontId="2" fillId="2" borderId="0" xfId="1" applyFont="1" applyFill="1" applyAlignment="1">
      <alignment horizontal="right"/>
    </xf>
    <xf numFmtId="164" fontId="4" fillId="2" borderId="9" xfId="1" applyNumberFormat="1" applyFont="1" applyFill="1" applyBorder="1" applyAlignment="1">
      <alignment horizontal="center" vertical="center"/>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164" fontId="4" fillId="2" borderId="9" xfId="1" applyNumberFormat="1" applyFont="1" applyFill="1" applyBorder="1" applyAlignment="1">
      <alignment horizontal="center" vertical="center" wrapText="1"/>
    </xf>
    <xf numFmtId="0" fontId="4" fillId="2" borderId="9" xfId="1" applyFont="1" applyFill="1" applyBorder="1" applyAlignment="1">
      <alignment horizontal="center" vertical="center" wrapText="1"/>
    </xf>
    <xf numFmtId="164" fontId="4" fillId="2" borderId="0" xfId="0" applyNumberFormat="1" applyFont="1" applyFill="1" applyAlignment="1">
      <alignment horizontal="center" vertical="center"/>
    </xf>
    <xf numFmtId="0" fontId="3" fillId="2" borderId="0" xfId="0" applyFont="1" applyFill="1" applyAlignment="1">
      <alignment horizontal="center" vertical="center"/>
    </xf>
    <xf numFmtId="0" fontId="4" fillId="2" borderId="0" xfId="1" applyFont="1" applyFill="1" applyBorder="1" applyAlignment="1">
      <alignment horizontal="left" vertical="top" wrapText="1"/>
    </xf>
    <xf numFmtId="0" fontId="3" fillId="2" borderId="0" xfId="1" applyFont="1" applyFill="1" applyAlignment="1">
      <alignment horizontal="center" vertical="justify" wrapText="1"/>
    </xf>
    <xf numFmtId="0" fontId="4" fillId="2" borderId="0" xfId="1" applyFont="1" applyFill="1" applyAlignment="1">
      <alignment horizontal="center"/>
    </xf>
    <xf numFmtId="0" fontId="4" fillId="2" borderId="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164" fontId="3" fillId="2" borderId="2" xfId="1" applyNumberFormat="1" applyFont="1" applyFill="1" applyBorder="1" applyAlignment="1">
      <alignment horizontal="center" wrapText="1"/>
    </xf>
    <xf numFmtId="164" fontId="3" fillId="2" borderId="3" xfId="1" applyNumberFormat="1" applyFont="1" applyFill="1" applyBorder="1" applyAlignment="1">
      <alignment horizontal="center" wrapText="1"/>
    </xf>
    <xf numFmtId="164" fontId="3" fillId="2" borderId="4" xfId="1" applyNumberFormat="1" applyFont="1" applyFill="1" applyBorder="1" applyAlignment="1">
      <alignment horizontal="center" wrapText="1"/>
    </xf>
    <xf numFmtId="164" fontId="3" fillId="2" borderId="5" xfId="1" applyNumberFormat="1" applyFont="1" applyFill="1" applyBorder="1" applyAlignment="1">
      <alignment horizontal="center" vertical="center" wrapText="1"/>
    </xf>
    <xf numFmtId="164" fontId="3" fillId="2" borderId="6"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2" borderId="7" xfId="1" applyNumberFormat="1" applyFont="1" applyFill="1" applyBorder="1" applyAlignment="1">
      <alignment horizontal="center" vertical="center" wrapText="1"/>
    </xf>
    <xf numFmtId="164" fontId="3" fillId="2" borderId="8"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4" fontId="4" fillId="2" borderId="8" xfId="1" applyNumberFormat="1" applyFont="1" applyFill="1" applyBorder="1" applyAlignment="1">
      <alignment horizontal="center" vertical="center" wrapText="1"/>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J314"/>
  <sheetViews>
    <sheetView tabSelected="1" view="pageBreakPreview" topLeftCell="A6" zoomScaleNormal="100" workbookViewId="0">
      <selection activeCell="M250" sqref="M250"/>
    </sheetView>
  </sheetViews>
  <sheetFormatPr defaultRowHeight="10.199999999999999" x14ac:dyDescent="0.2"/>
  <cols>
    <col min="1" max="1" width="8.21875" style="1" customWidth="1"/>
    <col min="2" max="8" width="12.77734375" style="1" customWidth="1"/>
    <col min="9" max="9" width="9.77734375" style="4" customWidth="1"/>
    <col min="10" max="256" width="9.21875" style="4"/>
    <col min="257" max="257" width="8.21875" style="4" customWidth="1"/>
    <col min="258" max="264" width="12.77734375" style="4" customWidth="1"/>
    <col min="265" max="265" width="9.77734375" style="4" customWidth="1"/>
    <col min="266" max="512" width="9.21875" style="4"/>
    <col min="513" max="513" width="8.21875" style="4" customWidth="1"/>
    <col min="514" max="520" width="12.77734375" style="4" customWidth="1"/>
    <col min="521" max="521" width="9.77734375" style="4" customWidth="1"/>
    <col min="522" max="768" width="9.21875" style="4"/>
    <col min="769" max="769" width="8.21875" style="4" customWidth="1"/>
    <col min="770" max="776" width="12.77734375" style="4" customWidth="1"/>
    <col min="777" max="777" width="9.77734375" style="4" customWidth="1"/>
    <col min="778" max="1024" width="9.21875" style="4"/>
    <col min="1025" max="1025" width="8.21875" style="4" customWidth="1"/>
    <col min="1026" max="1032" width="12.77734375" style="4" customWidth="1"/>
    <col min="1033" max="1033" width="9.77734375" style="4" customWidth="1"/>
    <col min="1034" max="1280" width="9.21875" style="4"/>
    <col min="1281" max="1281" width="8.21875" style="4" customWidth="1"/>
    <col min="1282" max="1288" width="12.77734375" style="4" customWidth="1"/>
    <col min="1289" max="1289" width="9.77734375" style="4" customWidth="1"/>
    <col min="1290" max="1536" width="9.21875" style="4"/>
    <col min="1537" max="1537" width="8.21875" style="4" customWidth="1"/>
    <col min="1538" max="1544" width="12.77734375" style="4" customWidth="1"/>
    <col min="1545" max="1545" width="9.77734375" style="4" customWidth="1"/>
    <col min="1546" max="1792" width="9.21875" style="4"/>
    <col min="1793" max="1793" width="8.21875" style="4" customWidth="1"/>
    <col min="1794" max="1800" width="12.77734375" style="4" customWidth="1"/>
    <col min="1801" max="1801" width="9.77734375" style="4" customWidth="1"/>
    <col min="1802" max="2048" width="9.21875" style="4"/>
    <col min="2049" max="2049" width="8.21875" style="4" customWidth="1"/>
    <col min="2050" max="2056" width="12.77734375" style="4" customWidth="1"/>
    <col min="2057" max="2057" width="9.77734375" style="4" customWidth="1"/>
    <col min="2058" max="2304" width="9.21875" style="4"/>
    <col min="2305" max="2305" width="8.21875" style="4" customWidth="1"/>
    <col min="2306" max="2312" width="12.77734375" style="4" customWidth="1"/>
    <col min="2313" max="2313" width="9.77734375" style="4" customWidth="1"/>
    <col min="2314" max="2560" width="9.21875" style="4"/>
    <col min="2561" max="2561" width="8.21875" style="4" customWidth="1"/>
    <col min="2562" max="2568" width="12.77734375" style="4" customWidth="1"/>
    <col min="2569" max="2569" width="9.77734375" style="4" customWidth="1"/>
    <col min="2570" max="2816" width="9.21875" style="4"/>
    <col min="2817" max="2817" width="8.21875" style="4" customWidth="1"/>
    <col min="2818" max="2824" width="12.77734375" style="4" customWidth="1"/>
    <col min="2825" max="2825" width="9.77734375" style="4" customWidth="1"/>
    <col min="2826" max="3072" width="9.21875" style="4"/>
    <col min="3073" max="3073" width="8.21875" style="4" customWidth="1"/>
    <col min="3074" max="3080" width="12.77734375" style="4" customWidth="1"/>
    <col min="3081" max="3081" width="9.77734375" style="4" customWidth="1"/>
    <col min="3082" max="3328" width="9.21875" style="4"/>
    <col min="3329" max="3329" width="8.21875" style="4" customWidth="1"/>
    <col min="3330" max="3336" width="12.77734375" style="4" customWidth="1"/>
    <col min="3337" max="3337" width="9.77734375" style="4" customWidth="1"/>
    <col min="3338" max="3584" width="9.21875" style="4"/>
    <col min="3585" max="3585" width="8.21875" style="4" customWidth="1"/>
    <col min="3586" max="3592" width="12.77734375" style="4" customWidth="1"/>
    <col min="3593" max="3593" width="9.77734375" style="4" customWidth="1"/>
    <col min="3594" max="3840" width="9.21875" style="4"/>
    <col min="3841" max="3841" width="8.21875" style="4" customWidth="1"/>
    <col min="3842" max="3848" width="12.77734375" style="4" customWidth="1"/>
    <col min="3849" max="3849" width="9.77734375" style="4" customWidth="1"/>
    <col min="3850" max="4096" width="9.21875" style="4"/>
    <col min="4097" max="4097" width="8.21875" style="4" customWidth="1"/>
    <col min="4098" max="4104" width="12.77734375" style="4" customWidth="1"/>
    <col min="4105" max="4105" width="9.77734375" style="4" customWidth="1"/>
    <col min="4106" max="4352" width="9.21875" style="4"/>
    <col min="4353" max="4353" width="8.21875" style="4" customWidth="1"/>
    <col min="4354" max="4360" width="12.77734375" style="4" customWidth="1"/>
    <col min="4361" max="4361" width="9.77734375" style="4" customWidth="1"/>
    <col min="4362" max="4608" width="9.21875" style="4"/>
    <col min="4609" max="4609" width="8.21875" style="4" customWidth="1"/>
    <col min="4610" max="4616" width="12.77734375" style="4" customWidth="1"/>
    <col min="4617" max="4617" width="9.77734375" style="4" customWidth="1"/>
    <col min="4618" max="4864" width="9.21875" style="4"/>
    <col min="4865" max="4865" width="8.21875" style="4" customWidth="1"/>
    <col min="4866" max="4872" width="12.77734375" style="4" customWidth="1"/>
    <col min="4873" max="4873" width="9.77734375" style="4" customWidth="1"/>
    <col min="4874" max="5120" width="9.21875" style="4"/>
    <col min="5121" max="5121" width="8.21875" style="4" customWidth="1"/>
    <col min="5122" max="5128" width="12.77734375" style="4" customWidth="1"/>
    <col min="5129" max="5129" width="9.77734375" style="4" customWidth="1"/>
    <col min="5130" max="5376" width="9.21875" style="4"/>
    <col min="5377" max="5377" width="8.21875" style="4" customWidth="1"/>
    <col min="5378" max="5384" width="12.77734375" style="4" customWidth="1"/>
    <col min="5385" max="5385" width="9.77734375" style="4" customWidth="1"/>
    <col min="5386" max="5632" width="9.21875" style="4"/>
    <col min="5633" max="5633" width="8.21875" style="4" customWidth="1"/>
    <col min="5634" max="5640" width="12.77734375" style="4" customWidth="1"/>
    <col min="5641" max="5641" width="9.77734375" style="4" customWidth="1"/>
    <col min="5642" max="5888" width="9.21875" style="4"/>
    <col min="5889" max="5889" width="8.21875" style="4" customWidth="1"/>
    <col min="5890" max="5896" width="12.77734375" style="4" customWidth="1"/>
    <col min="5897" max="5897" width="9.77734375" style="4" customWidth="1"/>
    <col min="5898" max="6144" width="9.21875" style="4"/>
    <col min="6145" max="6145" width="8.21875" style="4" customWidth="1"/>
    <col min="6146" max="6152" width="12.77734375" style="4" customWidth="1"/>
    <col min="6153" max="6153" width="9.77734375" style="4" customWidth="1"/>
    <col min="6154" max="6400" width="9.21875" style="4"/>
    <col min="6401" max="6401" width="8.21875" style="4" customWidth="1"/>
    <col min="6402" max="6408" width="12.77734375" style="4" customWidth="1"/>
    <col min="6409" max="6409" width="9.77734375" style="4" customWidth="1"/>
    <col min="6410" max="6656" width="9.21875" style="4"/>
    <col min="6657" max="6657" width="8.21875" style="4" customWidth="1"/>
    <col min="6658" max="6664" width="12.77734375" style="4" customWidth="1"/>
    <col min="6665" max="6665" width="9.77734375" style="4" customWidth="1"/>
    <col min="6666" max="6912" width="9.21875" style="4"/>
    <col min="6913" max="6913" width="8.21875" style="4" customWidth="1"/>
    <col min="6914" max="6920" width="12.77734375" style="4" customWidth="1"/>
    <col min="6921" max="6921" width="9.77734375" style="4" customWidth="1"/>
    <col min="6922" max="7168" width="9.21875" style="4"/>
    <col min="7169" max="7169" width="8.21875" style="4" customWidth="1"/>
    <col min="7170" max="7176" width="12.77734375" style="4" customWidth="1"/>
    <col min="7177" max="7177" width="9.77734375" style="4" customWidth="1"/>
    <col min="7178" max="7424" width="9.21875" style="4"/>
    <col min="7425" max="7425" width="8.21875" style="4" customWidth="1"/>
    <col min="7426" max="7432" width="12.77734375" style="4" customWidth="1"/>
    <col min="7433" max="7433" width="9.77734375" style="4" customWidth="1"/>
    <col min="7434" max="7680" width="9.21875" style="4"/>
    <col min="7681" max="7681" width="8.21875" style="4" customWidth="1"/>
    <col min="7682" max="7688" width="12.77734375" style="4" customWidth="1"/>
    <col min="7689" max="7689" width="9.77734375" style="4" customWidth="1"/>
    <col min="7690" max="7936" width="9.21875" style="4"/>
    <col min="7937" max="7937" width="8.21875" style="4" customWidth="1"/>
    <col min="7938" max="7944" width="12.77734375" style="4" customWidth="1"/>
    <col min="7945" max="7945" width="9.77734375" style="4" customWidth="1"/>
    <col min="7946" max="8192" width="9.21875" style="4"/>
    <col min="8193" max="8193" width="8.21875" style="4" customWidth="1"/>
    <col min="8194" max="8200" width="12.77734375" style="4" customWidth="1"/>
    <col min="8201" max="8201" width="9.77734375" style="4" customWidth="1"/>
    <col min="8202" max="8448" width="9.21875" style="4"/>
    <col min="8449" max="8449" width="8.21875" style="4" customWidth="1"/>
    <col min="8450" max="8456" width="12.77734375" style="4" customWidth="1"/>
    <col min="8457" max="8457" width="9.77734375" style="4" customWidth="1"/>
    <col min="8458" max="8704" width="9.21875" style="4"/>
    <col min="8705" max="8705" width="8.21875" style="4" customWidth="1"/>
    <col min="8706" max="8712" width="12.77734375" style="4" customWidth="1"/>
    <col min="8713" max="8713" width="9.77734375" style="4" customWidth="1"/>
    <col min="8714" max="8960" width="9.21875" style="4"/>
    <col min="8961" max="8961" width="8.21875" style="4" customWidth="1"/>
    <col min="8962" max="8968" width="12.77734375" style="4" customWidth="1"/>
    <col min="8969" max="8969" width="9.77734375" style="4" customWidth="1"/>
    <col min="8970" max="9216" width="9.21875" style="4"/>
    <col min="9217" max="9217" width="8.21875" style="4" customWidth="1"/>
    <col min="9218" max="9224" width="12.77734375" style="4" customWidth="1"/>
    <col min="9225" max="9225" width="9.77734375" style="4" customWidth="1"/>
    <col min="9226" max="9472" width="9.21875" style="4"/>
    <col min="9473" max="9473" width="8.21875" style="4" customWidth="1"/>
    <col min="9474" max="9480" width="12.77734375" style="4" customWidth="1"/>
    <col min="9481" max="9481" width="9.77734375" style="4" customWidth="1"/>
    <col min="9482" max="9728" width="9.21875" style="4"/>
    <col min="9729" max="9729" width="8.21875" style="4" customWidth="1"/>
    <col min="9730" max="9736" width="12.77734375" style="4" customWidth="1"/>
    <col min="9737" max="9737" width="9.77734375" style="4" customWidth="1"/>
    <col min="9738" max="9984" width="9.21875" style="4"/>
    <col min="9985" max="9985" width="8.21875" style="4" customWidth="1"/>
    <col min="9986" max="9992" width="12.77734375" style="4" customWidth="1"/>
    <col min="9993" max="9993" width="9.77734375" style="4" customWidth="1"/>
    <col min="9994" max="10240" width="9.21875" style="4"/>
    <col min="10241" max="10241" width="8.21875" style="4" customWidth="1"/>
    <col min="10242" max="10248" width="12.77734375" style="4" customWidth="1"/>
    <col min="10249" max="10249" width="9.77734375" style="4" customWidth="1"/>
    <col min="10250" max="10496" width="9.21875" style="4"/>
    <col min="10497" max="10497" width="8.21875" style="4" customWidth="1"/>
    <col min="10498" max="10504" width="12.77734375" style="4" customWidth="1"/>
    <col min="10505" max="10505" width="9.77734375" style="4" customWidth="1"/>
    <col min="10506" max="10752" width="9.21875" style="4"/>
    <col min="10753" max="10753" width="8.21875" style="4" customWidth="1"/>
    <col min="10754" max="10760" width="12.77734375" style="4" customWidth="1"/>
    <col min="10761" max="10761" width="9.77734375" style="4" customWidth="1"/>
    <col min="10762" max="11008" width="9.21875" style="4"/>
    <col min="11009" max="11009" width="8.21875" style="4" customWidth="1"/>
    <col min="11010" max="11016" width="12.77734375" style="4" customWidth="1"/>
    <col min="11017" max="11017" width="9.77734375" style="4" customWidth="1"/>
    <col min="11018" max="11264" width="9.21875" style="4"/>
    <col min="11265" max="11265" width="8.21875" style="4" customWidth="1"/>
    <col min="11266" max="11272" width="12.77734375" style="4" customWidth="1"/>
    <col min="11273" max="11273" width="9.77734375" style="4" customWidth="1"/>
    <col min="11274" max="11520" width="9.21875" style="4"/>
    <col min="11521" max="11521" width="8.21875" style="4" customWidth="1"/>
    <col min="11522" max="11528" width="12.77734375" style="4" customWidth="1"/>
    <col min="11529" max="11529" width="9.77734375" style="4" customWidth="1"/>
    <col min="11530" max="11776" width="9.21875" style="4"/>
    <col min="11777" max="11777" width="8.21875" style="4" customWidth="1"/>
    <col min="11778" max="11784" width="12.77734375" style="4" customWidth="1"/>
    <col min="11785" max="11785" width="9.77734375" style="4" customWidth="1"/>
    <col min="11786" max="12032" width="9.21875" style="4"/>
    <col min="12033" max="12033" width="8.21875" style="4" customWidth="1"/>
    <col min="12034" max="12040" width="12.77734375" style="4" customWidth="1"/>
    <col min="12041" max="12041" width="9.77734375" style="4" customWidth="1"/>
    <col min="12042" max="12288" width="9.21875" style="4"/>
    <col min="12289" max="12289" width="8.21875" style="4" customWidth="1"/>
    <col min="12290" max="12296" width="12.77734375" style="4" customWidth="1"/>
    <col min="12297" max="12297" width="9.77734375" style="4" customWidth="1"/>
    <col min="12298" max="12544" width="9.21875" style="4"/>
    <col min="12545" max="12545" width="8.21875" style="4" customWidth="1"/>
    <col min="12546" max="12552" width="12.77734375" style="4" customWidth="1"/>
    <col min="12553" max="12553" width="9.77734375" style="4" customWidth="1"/>
    <col min="12554" max="12800" width="9.21875" style="4"/>
    <col min="12801" max="12801" width="8.21875" style="4" customWidth="1"/>
    <col min="12802" max="12808" width="12.77734375" style="4" customWidth="1"/>
    <col min="12809" max="12809" width="9.77734375" style="4" customWidth="1"/>
    <col min="12810" max="13056" width="9.21875" style="4"/>
    <col min="13057" max="13057" width="8.21875" style="4" customWidth="1"/>
    <col min="13058" max="13064" width="12.77734375" style="4" customWidth="1"/>
    <col min="13065" max="13065" width="9.77734375" style="4" customWidth="1"/>
    <col min="13066" max="13312" width="9.21875" style="4"/>
    <col min="13313" max="13313" width="8.21875" style="4" customWidth="1"/>
    <col min="13314" max="13320" width="12.77734375" style="4" customWidth="1"/>
    <col min="13321" max="13321" width="9.77734375" style="4" customWidth="1"/>
    <col min="13322" max="13568" width="9.21875" style="4"/>
    <col min="13569" max="13569" width="8.21875" style="4" customWidth="1"/>
    <col min="13570" max="13576" width="12.77734375" style="4" customWidth="1"/>
    <col min="13577" max="13577" width="9.77734375" style="4" customWidth="1"/>
    <col min="13578" max="13824" width="9.21875" style="4"/>
    <col min="13825" max="13825" width="8.21875" style="4" customWidth="1"/>
    <col min="13826" max="13832" width="12.77734375" style="4" customWidth="1"/>
    <col min="13833" max="13833" width="9.77734375" style="4" customWidth="1"/>
    <col min="13834" max="14080" width="9.21875" style="4"/>
    <col min="14081" max="14081" width="8.21875" style="4" customWidth="1"/>
    <col min="14082" max="14088" width="12.77734375" style="4" customWidth="1"/>
    <col min="14089" max="14089" width="9.77734375" style="4" customWidth="1"/>
    <col min="14090" max="14336" width="9.21875" style="4"/>
    <col min="14337" max="14337" width="8.21875" style="4" customWidth="1"/>
    <col min="14338" max="14344" width="12.77734375" style="4" customWidth="1"/>
    <col min="14345" max="14345" width="9.77734375" style="4" customWidth="1"/>
    <col min="14346" max="14592" width="9.21875" style="4"/>
    <col min="14593" max="14593" width="8.21875" style="4" customWidth="1"/>
    <col min="14594" max="14600" width="12.77734375" style="4" customWidth="1"/>
    <col min="14601" max="14601" width="9.77734375" style="4" customWidth="1"/>
    <col min="14602" max="14848" width="9.21875" style="4"/>
    <col min="14849" max="14849" width="8.21875" style="4" customWidth="1"/>
    <col min="14850" max="14856" width="12.77734375" style="4" customWidth="1"/>
    <col min="14857" max="14857" width="9.77734375" style="4" customWidth="1"/>
    <col min="14858" max="15104" width="9.21875" style="4"/>
    <col min="15105" max="15105" width="8.21875" style="4" customWidth="1"/>
    <col min="15106" max="15112" width="12.77734375" style="4" customWidth="1"/>
    <col min="15113" max="15113" width="9.77734375" style="4" customWidth="1"/>
    <col min="15114" max="15360" width="9.21875" style="4"/>
    <col min="15361" max="15361" width="8.21875" style="4" customWidth="1"/>
    <col min="15362" max="15368" width="12.77734375" style="4" customWidth="1"/>
    <col min="15369" max="15369" width="9.77734375" style="4" customWidth="1"/>
    <col min="15370" max="15616" width="9.21875" style="4"/>
    <col min="15617" max="15617" width="8.21875" style="4" customWidth="1"/>
    <col min="15618" max="15624" width="12.77734375" style="4" customWidth="1"/>
    <col min="15625" max="15625" width="9.77734375" style="4" customWidth="1"/>
    <col min="15626" max="15872" width="9.21875" style="4"/>
    <col min="15873" max="15873" width="8.21875" style="4" customWidth="1"/>
    <col min="15874" max="15880" width="12.77734375" style="4" customWidth="1"/>
    <col min="15881" max="15881" width="9.77734375" style="4" customWidth="1"/>
    <col min="15882" max="16128" width="9.21875" style="4"/>
    <col min="16129" max="16129" width="8.21875" style="4" customWidth="1"/>
    <col min="16130" max="16136" width="12.77734375" style="4" customWidth="1"/>
    <col min="16137" max="16137" width="9.77734375" style="4" customWidth="1"/>
    <col min="16138" max="16384" width="9.21875" style="4"/>
  </cols>
  <sheetData>
    <row r="1" spans="1:192" ht="12" customHeight="1" x14ac:dyDescent="0.25">
      <c r="B1" s="50" t="s">
        <v>0</v>
      </c>
      <c r="C1" s="50"/>
      <c r="D1" s="50"/>
      <c r="E1" s="50"/>
      <c r="F1" s="50"/>
      <c r="G1" s="50"/>
      <c r="H1" s="2"/>
      <c r="I1" s="3"/>
    </row>
    <row r="2" spans="1:192" ht="12.75" customHeight="1" x14ac:dyDescent="0.25">
      <c r="B2" s="51" t="s">
        <v>1</v>
      </c>
      <c r="C2" s="51"/>
      <c r="D2" s="51"/>
      <c r="E2" s="51"/>
      <c r="F2" s="51"/>
      <c r="G2" s="51"/>
      <c r="H2" s="2"/>
      <c r="I2" s="3"/>
    </row>
    <row r="3" spans="1:192" s="9" customFormat="1" ht="15" customHeight="1" x14ac:dyDescent="0.25">
      <c r="A3" s="5"/>
      <c r="B3" s="5"/>
      <c r="C3" s="5"/>
      <c r="D3" s="6"/>
      <c r="E3" s="7"/>
      <c r="F3" s="7"/>
      <c r="G3" s="7"/>
      <c r="H3" s="7"/>
      <c r="I3" s="8"/>
    </row>
    <row r="4" spans="1:192" s="9" customFormat="1" ht="12.75" customHeight="1" x14ac:dyDescent="0.25">
      <c r="A4" s="52" t="s">
        <v>2</v>
      </c>
      <c r="B4" s="55" t="s">
        <v>3</v>
      </c>
      <c r="C4" s="56"/>
      <c r="D4" s="57"/>
      <c r="E4" s="58" t="s">
        <v>4</v>
      </c>
      <c r="F4" s="59" t="s">
        <v>5</v>
      </c>
      <c r="G4" s="60" t="s">
        <v>6</v>
      </c>
      <c r="H4" s="60" t="s">
        <v>7</v>
      </c>
      <c r="I4" s="8"/>
    </row>
    <row r="5" spans="1:192" ht="11.4" x14ac:dyDescent="0.2">
      <c r="A5" s="53"/>
      <c r="B5" s="63" t="s">
        <v>8</v>
      </c>
      <c r="C5" s="63" t="s">
        <v>9</v>
      </c>
      <c r="D5" s="63" t="s">
        <v>10</v>
      </c>
      <c r="E5" s="58"/>
      <c r="F5" s="59"/>
      <c r="G5" s="61"/>
      <c r="H5" s="61"/>
      <c r="I5" s="8"/>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row>
    <row r="6" spans="1:192" ht="13.5" customHeight="1" x14ac:dyDescent="0.2">
      <c r="A6" s="54"/>
      <c r="B6" s="64"/>
      <c r="C6" s="64"/>
      <c r="D6" s="64"/>
      <c r="E6" s="58"/>
      <c r="F6" s="59"/>
      <c r="G6" s="62"/>
      <c r="H6" s="62"/>
      <c r="I6" s="8"/>
    </row>
    <row r="7" spans="1:192" s="13" customFormat="1" ht="12" customHeight="1" x14ac:dyDescent="0.25">
      <c r="A7" s="6">
        <v>1990</v>
      </c>
      <c r="B7" s="10">
        <v>33.200000000000003</v>
      </c>
      <c r="C7" s="10">
        <v>31.2</v>
      </c>
      <c r="D7" s="11">
        <v>5.2</v>
      </c>
      <c r="E7" s="11">
        <v>69</v>
      </c>
      <c r="F7" s="11">
        <v>211.9</v>
      </c>
      <c r="G7" s="11">
        <v>614.4</v>
      </c>
      <c r="H7" s="11">
        <f>B7+C7+D7+E7+F7+G7</f>
        <v>964.9</v>
      </c>
      <c r="I7" s="12"/>
    </row>
    <row r="8" spans="1:192" s="13" customFormat="1" ht="12" customHeight="1" x14ac:dyDescent="0.25">
      <c r="A8" s="6">
        <v>1991</v>
      </c>
      <c r="B8" s="10">
        <v>39.799999999999997</v>
      </c>
      <c r="C8" s="10">
        <v>35.4</v>
      </c>
      <c r="D8" s="11">
        <v>9.1</v>
      </c>
      <c r="E8" s="11">
        <v>119</v>
      </c>
      <c r="F8" s="11">
        <v>240.5</v>
      </c>
      <c r="G8" s="11">
        <v>713.2</v>
      </c>
      <c r="H8" s="11">
        <v>1157</v>
      </c>
      <c r="I8" s="12"/>
    </row>
    <row r="9" spans="1:192" s="13" customFormat="1" ht="12" customHeight="1" x14ac:dyDescent="0.25">
      <c r="A9" s="6">
        <v>1992</v>
      </c>
      <c r="B9" s="10">
        <v>43.5</v>
      </c>
      <c r="C9" s="11">
        <v>39.299999999999997</v>
      </c>
      <c r="D9" s="11">
        <v>10.3</v>
      </c>
      <c r="E9" s="11">
        <v>145.9</v>
      </c>
      <c r="F9" s="11">
        <v>255.5</v>
      </c>
      <c r="G9" s="11">
        <v>815.7</v>
      </c>
      <c r="H9" s="11">
        <v>1310.2</v>
      </c>
      <c r="I9" s="12"/>
    </row>
    <row r="10" spans="1:192" s="13" customFormat="1" ht="12" customHeight="1" x14ac:dyDescent="0.25">
      <c r="A10" s="6">
        <v>1993</v>
      </c>
      <c r="B10" s="10">
        <v>51.4</v>
      </c>
      <c r="C10" s="11">
        <v>48.9</v>
      </c>
      <c r="D10" s="11">
        <v>11.4</v>
      </c>
      <c r="E10" s="11">
        <v>75</v>
      </c>
      <c r="F10" s="11">
        <v>237.5</v>
      </c>
      <c r="G10" s="11">
        <v>1087</v>
      </c>
      <c r="H10" s="11">
        <v>1511.2</v>
      </c>
      <c r="I10" s="12"/>
    </row>
    <row r="11" spans="1:192" s="13" customFormat="1" ht="12" customHeight="1" x14ac:dyDescent="0.25">
      <c r="A11" s="6">
        <v>1994</v>
      </c>
      <c r="B11" s="14">
        <v>73.129000000000005</v>
      </c>
      <c r="C11" s="14">
        <v>42.646999999999998</v>
      </c>
      <c r="D11" s="15">
        <v>18.681000000000001</v>
      </c>
      <c r="E11" s="16">
        <v>0</v>
      </c>
      <c r="F11" s="15">
        <v>217.3</v>
      </c>
      <c r="G11" s="11">
        <v>1216.3</v>
      </c>
      <c r="H11" s="15">
        <v>1568</v>
      </c>
      <c r="I11" s="12"/>
    </row>
    <row r="12" spans="1:192" s="13" customFormat="1" ht="12" customHeight="1" x14ac:dyDescent="0.25">
      <c r="A12" s="6">
        <v>1995</v>
      </c>
      <c r="B12" s="15">
        <v>122.5</v>
      </c>
      <c r="C12" s="14">
        <v>63</v>
      </c>
      <c r="D12" s="15">
        <v>18.8</v>
      </c>
      <c r="E12" s="16">
        <v>0</v>
      </c>
      <c r="F12" s="15">
        <v>286.10000000000002</v>
      </c>
      <c r="G12" s="11">
        <v>1290</v>
      </c>
      <c r="H12" s="15">
        <v>1780.4</v>
      </c>
      <c r="I12" s="12"/>
    </row>
    <row r="13" spans="1:192" s="13" customFormat="1" ht="12" customHeight="1" x14ac:dyDescent="0.25">
      <c r="A13" s="6">
        <v>1996</v>
      </c>
      <c r="B13" s="15">
        <v>167.2</v>
      </c>
      <c r="C13" s="15">
        <v>100.5</v>
      </c>
      <c r="D13" s="15">
        <v>32.4</v>
      </c>
      <c r="E13" s="16">
        <v>0</v>
      </c>
      <c r="F13" s="15">
        <v>346.7</v>
      </c>
      <c r="G13" s="15">
        <v>1587.6</v>
      </c>
      <c r="H13" s="15">
        <v>2234.4</v>
      </c>
      <c r="I13" s="12"/>
    </row>
    <row r="14" spans="1:192" s="13" customFormat="1" ht="12" customHeight="1" x14ac:dyDescent="0.25">
      <c r="A14" s="6">
        <v>1997</v>
      </c>
      <c r="B14" s="15">
        <v>170.7</v>
      </c>
      <c r="C14" s="14">
        <v>95</v>
      </c>
      <c r="D14" s="15">
        <v>29.4</v>
      </c>
      <c r="E14" s="16">
        <v>0</v>
      </c>
      <c r="F14" s="15">
        <v>365.7</v>
      </c>
      <c r="G14" s="15">
        <v>1863.5</v>
      </c>
      <c r="H14" s="15">
        <v>2524.3000000000002</v>
      </c>
      <c r="I14" s="12"/>
    </row>
    <row r="15" spans="1:192" s="13" customFormat="1" ht="12" customHeight="1" x14ac:dyDescent="0.25">
      <c r="A15" s="6">
        <v>1998</v>
      </c>
      <c r="B15" s="15">
        <v>287.5</v>
      </c>
      <c r="C15" s="14">
        <v>84.6</v>
      </c>
      <c r="D15" s="15">
        <v>27.9</v>
      </c>
      <c r="E15" s="16">
        <v>0</v>
      </c>
      <c r="F15" s="15">
        <v>348.3</v>
      </c>
      <c r="G15" s="15">
        <v>1904.2</v>
      </c>
      <c r="H15" s="15">
        <v>2652.5</v>
      </c>
      <c r="I15" s="12"/>
    </row>
    <row r="16" spans="1:192" s="13" customFormat="1" ht="12" customHeight="1" x14ac:dyDescent="0.25">
      <c r="A16" s="6">
        <v>1999</v>
      </c>
      <c r="B16" s="15">
        <v>211.7</v>
      </c>
      <c r="C16" s="15">
        <v>123.3</v>
      </c>
      <c r="D16" s="15">
        <v>47.4</v>
      </c>
      <c r="E16" s="16">
        <v>0</v>
      </c>
      <c r="F16" s="15">
        <v>296.60000000000002</v>
      </c>
      <c r="G16" s="15">
        <v>2065.1999999999998</v>
      </c>
      <c r="H16" s="15">
        <v>2744.2</v>
      </c>
      <c r="I16" s="12"/>
      <c r="K16" s="17"/>
    </row>
    <row r="17" spans="1:11" s="13" customFormat="1" ht="12" customHeight="1" x14ac:dyDescent="0.25">
      <c r="A17" s="6">
        <v>2000</v>
      </c>
      <c r="B17" s="15">
        <v>255.1</v>
      </c>
      <c r="C17" s="15">
        <v>105</v>
      </c>
      <c r="D17" s="15">
        <v>44.9</v>
      </c>
      <c r="E17" s="16">
        <v>0</v>
      </c>
      <c r="F17" s="15">
        <v>382.1</v>
      </c>
      <c r="G17" s="15">
        <v>2213.3000000000002</v>
      </c>
      <c r="H17" s="15">
        <v>3000.4</v>
      </c>
      <c r="I17" s="12"/>
      <c r="K17" s="17"/>
    </row>
    <row r="18" spans="1:11" s="13" customFormat="1" ht="12" customHeight="1" x14ac:dyDescent="0.25">
      <c r="A18" s="6">
        <v>2001</v>
      </c>
      <c r="B18" s="15">
        <v>309.8</v>
      </c>
      <c r="C18" s="15">
        <v>103.6</v>
      </c>
      <c r="D18" s="15">
        <v>43</v>
      </c>
      <c r="E18" s="16">
        <v>0</v>
      </c>
      <c r="F18" s="15">
        <v>287.89999999999998</v>
      </c>
      <c r="G18" s="15">
        <v>2380.1</v>
      </c>
      <c r="H18" s="15">
        <v>3124.4</v>
      </c>
      <c r="I18" s="12"/>
      <c r="K18" s="17"/>
    </row>
    <row r="19" spans="1:11" s="13" customFormat="1" ht="12" customHeight="1" x14ac:dyDescent="0.25">
      <c r="A19" s="6">
        <v>2002</v>
      </c>
      <c r="B19" s="15">
        <v>282.60000000000002</v>
      </c>
      <c r="C19" s="15">
        <v>103.9</v>
      </c>
      <c r="D19" s="15">
        <v>26.4</v>
      </c>
      <c r="E19" s="16">
        <v>0</v>
      </c>
      <c r="F19" s="15">
        <v>141.30000000000001</v>
      </c>
      <c r="G19" s="15">
        <v>2579.1999999999998</v>
      </c>
      <c r="H19" s="15">
        <v>3133.4</v>
      </c>
      <c r="I19" s="12"/>
      <c r="K19" s="17"/>
    </row>
    <row r="20" spans="1:11" s="13" customFormat="1" ht="12" customHeight="1" x14ac:dyDescent="0.25">
      <c r="A20" s="6">
        <v>2003</v>
      </c>
      <c r="B20" s="15">
        <v>240.4</v>
      </c>
      <c r="C20" s="15">
        <v>78.2</v>
      </c>
      <c r="D20" s="15">
        <v>30</v>
      </c>
      <c r="E20" s="16">
        <v>0</v>
      </c>
      <c r="F20" s="15">
        <v>246.3</v>
      </c>
      <c r="G20" s="15">
        <v>2355.6</v>
      </c>
      <c r="H20" s="15">
        <v>2950.5</v>
      </c>
      <c r="I20" s="12"/>
      <c r="K20" s="17"/>
    </row>
    <row r="21" spans="1:11" s="13" customFormat="1" ht="12" customHeight="1" x14ac:dyDescent="0.25">
      <c r="A21" s="6">
        <v>2004</v>
      </c>
      <c r="B21" s="15">
        <v>274.7</v>
      </c>
      <c r="C21" s="15">
        <v>107.9</v>
      </c>
      <c r="D21" s="15">
        <v>39.200000000000003</v>
      </c>
      <c r="E21" s="16">
        <v>0</v>
      </c>
      <c r="F21" s="18">
        <v>205.3</v>
      </c>
      <c r="G21" s="15">
        <v>2815.4</v>
      </c>
      <c r="H21" s="15">
        <v>2442.5</v>
      </c>
      <c r="I21" s="12"/>
      <c r="K21" s="17"/>
    </row>
    <row r="22" spans="1:11" s="13" customFormat="1" ht="12" customHeight="1" x14ac:dyDescent="0.25">
      <c r="A22" s="6">
        <v>2005</v>
      </c>
      <c r="B22" s="15">
        <v>361.4</v>
      </c>
      <c r="C22" s="15">
        <v>126.9</v>
      </c>
      <c r="D22" s="15">
        <v>42</v>
      </c>
      <c r="E22" s="16">
        <v>0</v>
      </c>
      <c r="F22" s="18">
        <v>353.3</v>
      </c>
      <c r="G22" s="15">
        <v>3744.4</v>
      </c>
      <c r="H22" s="15">
        <v>4628</v>
      </c>
      <c r="I22" s="12"/>
      <c r="K22" s="17"/>
    </row>
    <row r="23" spans="1:11" s="13" customFormat="1" ht="12" customHeight="1" x14ac:dyDescent="0.25">
      <c r="A23" s="6">
        <v>2006</v>
      </c>
      <c r="B23" s="15">
        <v>627.4</v>
      </c>
      <c r="C23" s="15">
        <v>261.8</v>
      </c>
      <c r="D23" s="15">
        <v>81.5</v>
      </c>
      <c r="E23" s="16">
        <v>0</v>
      </c>
      <c r="F23" s="18">
        <v>515.79999999999995</v>
      </c>
      <c r="G23" s="15">
        <v>5285.1</v>
      </c>
      <c r="H23" s="15">
        <v>6771.6</v>
      </c>
      <c r="I23" s="12"/>
      <c r="K23" s="17"/>
    </row>
    <row r="24" spans="1:11" s="13" customFormat="1" ht="12" customHeight="1" x14ac:dyDescent="0.25">
      <c r="A24" s="6">
        <v>2007</v>
      </c>
      <c r="B24" s="15">
        <v>1018.5</v>
      </c>
      <c r="C24" s="15">
        <v>508.9</v>
      </c>
      <c r="D24" s="15">
        <v>78.3</v>
      </c>
      <c r="E24" s="16">
        <v>0</v>
      </c>
      <c r="F24" s="18">
        <v>752.6</v>
      </c>
      <c r="G24" s="15">
        <v>5799.2</v>
      </c>
      <c r="H24" s="15">
        <v>8157.5</v>
      </c>
      <c r="I24" s="12"/>
      <c r="K24" s="17"/>
    </row>
    <row r="25" spans="1:11" s="13" customFormat="1" ht="12" customHeight="1" x14ac:dyDescent="0.25">
      <c r="A25" s="6">
        <v>2008</v>
      </c>
      <c r="B25" s="15">
        <v>1402</v>
      </c>
      <c r="C25" s="15">
        <v>800.9</v>
      </c>
      <c r="D25" s="15">
        <v>74.2</v>
      </c>
      <c r="E25" s="16">
        <v>0</v>
      </c>
      <c r="F25" s="18">
        <v>999</v>
      </c>
      <c r="G25" s="15">
        <v>6949.2</v>
      </c>
      <c r="H25" s="15">
        <v>10225.299999999999</v>
      </c>
      <c r="I25" s="12"/>
      <c r="K25" s="17"/>
    </row>
    <row r="26" spans="1:11" s="13" customFormat="1" ht="12" customHeight="1" x14ac:dyDescent="0.25">
      <c r="A26" s="6">
        <v>2009</v>
      </c>
      <c r="B26" s="15">
        <v>1898.2</v>
      </c>
      <c r="C26" s="15">
        <v>622.29999999999995</v>
      </c>
      <c r="D26" s="15">
        <v>109.4</v>
      </c>
      <c r="E26" s="19">
        <v>0</v>
      </c>
      <c r="F26" s="18">
        <v>1272.5</v>
      </c>
      <c r="G26" s="15">
        <v>8570.6</v>
      </c>
      <c r="H26" s="15">
        <v>12473</v>
      </c>
      <c r="I26" s="12"/>
      <c r="K26" s="17"/>
    </row>
    <row r="27" spans="1:11" s="13" customFormat="1" ht="12" customHeight="1" x14ac:dyDescent="0.25">
      <c r="A27" s="20">
        <v>2010</v>
      </c>
      <c r="B27" s="15">
        <v>1800.8</v>
      </c>
      <c r="C27" s="15">
        <v>764.7</v>
      </c>
      <c r="D27" s="15">
        <v>19.100000000000001</v>
      </c>
      <c r="E27" s="19">
        <v>0</v>
      </c>
      <c r="F27" s="18">
        <v>1408</v>
      </c>
      <c r="G27" s="15">
        <v>9469.2000000000007</v>
      </c>
      <c r="H27" s="15">
        <v>13461.800000000001</v>
      </c>
      <c r="I27" s="12"/>
      <c r="K27" s="17"/>
    </row>
    <row r="28" spans="1:11" s="13" customFormat="1" ht="12" customHeight="1" x14ac:dyDescent="0.25">
      <c r="A28" s="20">
        <v>2011</v>
      </c>
      <c r="B28" s="15">
        <v>2760.2</v>
      </c>
      <c r="C28" s="15">
        <v>439.50700000000001</v>
      </c>
      <c r="D28" s="15">
        <v>175.8</v>
      </c>
      <c r="E28" s="19">
        <v>0</v>
      </c>
      <c r="F28" s="18">
        <v>1437.1</v>
      </c>
      <c r="G28" s="15">
        <v>11381</v>
      </c>
      <c r="H28" s="15">
        <v>16193.607</v>
      </c>
      <c r="I28" s="12"/>
      <c r="K28" s="17"/>
    </row>
    <row r="29" spans="1:11" s="21" customFormat="1" ht="12" customHeight="1" x14ac:dyDescent="0.25">
      <c r="A29" s="20">
        <v>2012</v>
      </c>
      <c r="B29" s="15">
        <v>2726.4</v>
      </c>
      <c r="C29" s="15">
        <v>468.5</v>
      </c>
      <c r="D29" s="15">
        <v>142.30000000000001</v>
      </c>
      <c r="E29" s="19">
        <v>0</v>
      </c>
      <c r="F29" s="18">
        <v>1562.5</v>
      </c>
      <c r="G29" s="15">
        <v>12801.3</v>
      </c>
      <c r="H29" s="15">
        <v>17701</v>
      </c>
      <c r="I29" s="12"/>
      <c r="K29" s="22"/>
    </row>
    <row r="30" spans="1:11" s="21" customFormat="1" ht="12" customHeight="1" x14ac:dyDescent="0.25">
      <c r="A30" s="20">
        <v>2013</v>
      </c>
      <c r="B30" s="15">
        <v>2920.3</v>
      </c>
      <c r="C30" s="15">
        <v>351.5</v>
      </c>
      <c r="D30" s="15">
        <v>351</v>
      </c>
      <c r="E30" s="19">
        <v>0</v>
      </c>
      <c r="F30" s="18">
        <v>1804.9</v>
      </c>
      <c r="G30" s="15">
        <v>13447.8</v>
      </c>
      <c r="H30" s="15">
        <v>18875.5</v>
      </c>
      <c r="I30" s="12"/>
      <c r="K30" s="22"/>
    </row>
    <row r="31" spans="1:11" s="21" customFormat="1" ht="12" customHeight="1" x14ac:dyDescent="0.25">
      <c r="A31" s="20">
        <v>2014</v>
      </c>
      <c r="B31" s="15">
        <v>3244.8</v>
      </c>
      <c r="C31" s="15">
        <v>354.3</v>
      </c>
      <c r="D31" s="15">
        <v>410.1</v>
      </c>
      <c r="E31" s="19">
        <v>0</v>
      </c>
      <c r="F31" s="18">
        <v>1575.8</v>
      </c>
      <c r="G31" s="15">
        <v>13897.4</v>
      </c>
      <c r="H31" s="15">
        <v>19482.399999999998</v>
      </c>
      <c r="I31" s="12"/>
      <c r="K31" s="22"/>
    </row>
    <row r="32" spans="1:11" s="21" customFormat="1" ht="12" customHeight="1" x14ac:dyDescent="0.25">
      <c r="A32" s="20">
        <v>2015</v>
      </c>
      <c r="B32" s="15">
        <v>2661.8</v>
      </c>
      <c r="C32" s="15">
        <v>348.5</v>
      </c>
      <c r="D32" s="15">
        <v>311.8</v>
      </c>
      <c r="E32" s="19">
        <v>0</v>
      </c>
      <c r="F32" s="18">
        <v>1598.2</v>
      </c>
      <c r="G32" s="15">
        <v>15599.1</v>
      </c>
      <c r="H32" s="15">
        <v>20419.400000000001</v>
      </c>
      <c r="I32" s="12"/>
      <c r="K32" s="22"/>
    </row>
    <row r="33" spans="1:12" s="21" customFormat="1" ht="12" customHeight="1" x14ac:dyDescent="0.25">
      <c r="A33" s="20">
        <v>2016</v>
      </c>
      <c r="B33" s="15">
        <v>2077.5</v>
      </c>
      <c r="C33" s="15">
        <v>1331.1</v>
      </c>
      <c r="D33" s="15">
        <v>268.10000000000002</v>
      </c>
      <c r="E33" s="23">
        <v>2263.8000000000002</v>
      </c>
      <c r="F33" s="18">
        <v>2847.9</v>
      </c>
      <c r="G33" s="15">
        <v>15910.099999999999</v>
      </c>
      <c r="H33" s="15">
        <v>22434.699999999997</v>
      </c>
      <c r="I33" s="12"/>
      <c r="K33" s="22"/>
    </row>
    <row r="34" spans="1:12" s="21" customFormat="1" ht="12" customHeight="1" x14ac:dyDescent="0.25">
      <c r="A34" s="20">
        <v>2017</v>
      </c>
      <c r="B34" s="15">
        <v>1696.6</v>
      </c>
      <c r="C34" s="15">
        <v>912</v>
      </c>
      <c r="D34" s="15">
        <v>119.8</v>
      </c>
      <c r="E34" s="23">
        <v>2370.1</v>
      </c>
      <c r="F34" s="18">
        <v>1604</v>
      </c>
      <c r="G34" s="15">
        <v>14407.8</v>
      </c>
      <c r="H34" s="15">
        <v>21110.299999999996</v>
      </c>
      <c r="I34" s="12"/>
      <c r="K34" s="22"/>
    </row>
    <row r="35" spans="1:12" s="21" customFormat="1" ht="12" customHeight="1" x14ac:dyDescent="0.25">
      <c r="A35" s="20">
        <v>2018</v>
      </c>
      <c r="B35" s="15">
        <v>2161.752</v>
      </c>
      <c r="C35" s="15">
        <v>748.66700000000003</v>
      </c>
      <c r="D35" s="15">
        <v>99</v>
      </c>
      <c r="E35" s="23">
        <v>2364.3980000000001</v>
      </c>
      <c r="F35" s="18">
        <v>1584.693</v>
      </c>
      <c r="G35" s="15">
        <v>13541.589999999998</v>
      </c>
      <c r="H35" s="15">
        <v>20500.099999999999</v>
      </c>
      <c r="I35" s="12"/>
      <c r="K35" s="22"/>
    </row>
    <row r="36" spans="1:12" s="21" customFormat="1" ht="12" customHeight="1" x14ac:dyDescent="0.25">
      <c r="A36" s="20">
        <v>2019</v>
      </c>
      <c r="B36" s="15">
        <v>2121.6</v>
      </c>
      <c r="C36" s="15">
        <v>1066.3</v>
      </c>
      <c r="D36" s="15">
        <v>127.1</v>
      </c>
      <c r="E36" s="23">
        <v>2676.951</v>
      </c>
      <c r="F36" s="18">
        <v>1270.0999999999999</v>
      </c>
      <c r="G36" s="15">
        <v>14020.4</v>
      </c>
      <c r="H36" s="15">
        <v>21282.451000000001</v>
      </c>
      <c r="I36" s="12"/>
      <c r="K36" s="22"/>
    </row>
    <row r="37" spans="1:12" s="21" customFormat="1" ht="12.75" customHeight="1" x14ac:dyDescent="0.25">
      <c r="A37" s="20">
        <v>2020</v>
      </c>
      <c r="B37" s="15">
        <v>2413.1999999999998</v>
      </c>
      <c r="C37" s="15">
        <v>1185.5999999999999</v>
      </c>
      <c r="D37" s="15">
        <v>362.7</v>
      </c>
      <c r="E37" s="23">
        <v>2172.1889999999999</v>
      </c>
      <c r="F37" s="18">
        <v>1606.1</v>
      </c>
      <c r="G37" s="15">
        <v>15038.8</v>
      </c>
      <c r="H37" s="15">
        <v>22778.6</v>
      </c>
      <c r="I37" s="12"/>
      <c r="K37" s="22"/>
    </row>
    <row r="38" spans="1:12" s="21" customFormat="1" ht="12.75" customHeight="1" x14ac:dyDescent="0.25">
      <c r="A38" s="20">
        <v>2021</v>
      </c>
      <c r="B38" s="15">
        <v>2587.4</v>
      </c>
      <c r="C38" s="15">
        <v>1839</v>
      </c>
      <c r="D38" s="15">
        <v>643.9</v>
      </c>
      <c r="E38" s="23">
        <v>1628.7930000000001</v>
      </c>
      <c r="F38" s="18">
        <v>2097.1</v>
      </c>
      <c r="G38" s="15">
        <v>16888.3</v>
      </c>
      <c r="H38" s="15">
        <v>25684.492999999999</v>
      </c>
      <c r="I38" s="12"/>
      <c r="K38" s="22"/>
    </row>
    <row r="39" spans="1:12" s="21" customFormat="1" ht="12.75" customHeight="1" x14ac:dyDescent="0.25">
      <c r="A39" s="20">
        <v>2022</v>
      </c>
      <c r="B39" s="15">
        <v>3302.5</v>
      </c>
      <c r="C39" s="15">
        <v>2785.4</v>
      </c>
      <c r="D39" s="15">
        <v>502.8</v>
      </c>
      <c r="E39" s="15">
        <v>1320.7</v>
      </c>
      <c r="F39" s="15">
        <v>1917.4</v>
      </c>
      <c r="G39" s="15">
        <v>20227.7</v>
      </c>
      <c r="H39" s="15">
        <v>30056.5</v>
      </c>
      <c r="I39" s="12"/>
      <c r="K39" s="22"/>
    </row>
    <row r="40" spans="1:12" s="21" customFormat="1" ht="12.75" customHeight="1" x14ac:dyDescent="0.2">
      <c r="A40" s="48">
        <v>2023</v>
      </c>
      <c r="B40" s="15">
        <v>3531.2</v>
      </c>
      <c r="C40" s="15">
        <v>2700.8</v>
      </c>
      <c r="D40" s="15">
        <v>772.5</v>
      </c>
      <c r="E40" s="15">
        <v>1550.2</v>
      </c>
      <c r="F40" s="15">
        <v>2539</v>
      </c>
      <c r="G40" s="15">
        <v>21679.7</v>
      </c>
      <c r="H40" s="15">
        <v>32773.4</v>
      </c>
      <c r="I40" s="47"/>
      <c r="K40" s="47"/>
    </row>
    <row r="41" spans="1:12" s="9" customFormat="1" ht="12" customHeight="1" x14ac:dyDescent="0.25">
      <c r="A41" s="20"/>
      <c r="B41" s="15"/>
      <c r="C41" s="15"/>
      <c r="D41" s="15"/>
      <c r="E41" s="23"/>
      <c r="F41" s="18"/>
      <c r="G41" s="15"/>
      <c r="H41" s="15"/>
      <c r="I41" s="12"/>
      <c r="J41" s="21"/>
      <c r="K41" s="22"/>
      <c r="L41" s="21"/>
    </row>
    <row r="42" spans="1:12" s="9" customFormat="1" ht="12" customHeight="1" x14ac:dyDescent="0.2">
      <c r="A42" s="24">
        <v>1990</v>
      </c>
      <c r="B42" s="14"/>
      <c r="C42" s="14"/>
      <c r="D42" s="14"/>
      <c r="E42" s="15"/>
      <c r="F42" s="15"/>
      <c r="G42" s="14"/>
      <c r="H42" s="15"/>
      <c r="I42" s="8"/>
      <c r="J42" s="25"/>
      <c r="K42" s="22"/>
    </row>
    <row r="43" spans="1:12" s="9" customFormat="1" ht="12" customHeight="1" x14ac:dyDescent="0.2">
      <c r="A43" s="44" t="s">
        <v>51</v>
      </c>
      <c r="B43" s="14">
        <v>14.3</v>
      </c>
      <c r="C43" s="14">
        <v>26.1</v>
      </c>
      <c r="D43" s="15">
        <v>5.0999999999999996</v>
      </c>
      <c r="E43" s="15">
        <v>64.7</v>
      </c>
      <c r="F43" s="15">
        <v>174.8</v>
      </c>
      <c r="G43" s="15">
        <v>626.9</v>
      </c>
      <c r="H43" s="15">
        <f t="shared" ref="H43:H54" si="0">B43+C43+D43+E43+F43+G43</f>
        <v>911.9</v>
      </c>
      <c r="I43" s="8"/>
      <c r="K43" s="22"/>
    </row>
    <row r="44" spans="1:12" s="9" customFormat="1" ht="12" customHeight="1" x14ac:dyDescent="0.2">
      <c r="A44" s="44" t="s">
        <v>52</v>
      </c>
      <c r="B44" s="14">
        <v>15.7</v>
      </c>
      <c r="C44" s="14">
        <v>26.8</v>
      </c>
      <c r="D44" s="15">
        <v>5.6</v>
      </c>
      <c r="E44" s="15">
        <v>67.900000000000006</v>
      </c>
      <c r="F44" s="15">
        <v>169.6</v>
      </c>
      <c r="G44" s="15">
        <v>645</v>
      </c>
      <c r="H44" s="15">
        <f t="shared" si="0"/>
        <v>930.6</v>
      </c>
      <c r="I44" s="8"/>
      <c r="J44" s="25"/>
      <c r="K44" s="22"/>
    </row>
    <row r="45" spans="1:12" s="9" customFormat="1" ht="12" customHeight="1" x14ac:dyDescent="0.2">
      <c r="A45" s="44" t="s">
        <v>27</v>
      </c>
      <c r="B45" s="14">
        <v>13.2</v>
      </c>
      <c r="C45" s="14">
        <v>31.5</v>
      </c>
      <c r="D45" s="15">
        <v>5.3</v>
      </c>
      <c r="E45" s="15">
        <v>55.4</v>
      </c>
      <c r="F45" s="15">
        <v>183.4</v>
      </c>
      <c r="G45" s="15">
        <v>641.20000000000005</v>
      </c>
      <c r="H45" s="15">
        <f t="shared" si="0"/>
        <v>930</v>
      </c>
      <c r="I45" s="8"/>
      <c r="K45" s="22"/>
    </row>
    <row r="46" spans="1:12" s="9" customFormat="1" ht="12" customHeight="1" x14ac:dyDescent="0.2">
      <c r="A46" s="44" t="s">
        <v>48</v>
      </c>
      <c r="B46" s="14">
        <v>16.7</v>
      </c>
      <c r="C46" s="14">
        <v>21.8</v>
      </c>
      <c r="D46" s="15">
        <v>5.7</v>
      </c>
      <c r="E46" s="15">
        <v>64.3</v>
      </c>
      <c r="F46" s="15">
        <v>197.5</v>
      </c>
      <c r="G46" s="15">
        <v>611.9</v>
      </c>
      <c r="H46" s="15">
        <f t="shared" si="0"/>
        <v>917.9</v>
      </c>
      <c r="I46" s="8"/>
      <c r="K46" s="22"/>
    </row>
    <row r="47" spans="1:12" s="9" customFormat="1" ht="12" customHeight="1" x14ac:dyDescent="0.2">
      <c r="A47" s="44" t="s">
        <v>49</v>
      </c>
      <c r="B47" s="14">
        <v>16.2</v>
      </c>
      <c r="C47" s="14">
        <v>27.5</v>
      </c>
      <c r="D47" s="15">
        <v>6.2</v>
      </c>
      <c r="E47" s="15">
        <v>68.5</v>
      </c>
      <c r="F47" s="15">
        <v>192.8</v>
      </c>
      <c r="G47" s="15">
        <v>625.9</v>
      </c>
      <c r="H47" s="15">
        <f t="shared" si="0"/>
        <v>937.1</v>
      </c>
      <c r="I47" s="8"/>
      <c r="K47" s="22"/>
    </row>
    <row r="48" spans="1:12" s="9" customFormat="1" ht="12" customHeight="1" x14ac:dyDescent="0.2">
      <c r="A48" s="44" t="s">
        <v>28</v>
      </c>
      <c r="B48" s="14">
        <v>10.1</v>
      </c>
      <c r="C48" s="14">
        <v>30</v>
      </c>
      <c r="D48" s="15">
        <v>5</v>
      </c>
      <c r="E48" s="15">
        <v>51.5</v>
      </c>
      <c r="F48" s="15">
        <v>199.7</v>
      </c>
      <c r="G48" s="15">
        <v>648.5</v>
      </c>
      <c r="H48" s="15">
        <f t="shared" si="0"/>
        <v>944.8</v>
      </c>
      <c r="I48" s="8"/>
      <c r="K48" s="22"/>
    </row>
    <row r="49" spans="1:11" s="9" customFormat="1" ht="12" customHeight="1" x14ac:dyDescent="0.2">
      <c r="A49" s="44" t="s">
        <v>50</v>
      </c>
      <c r="B49" s="14">
        <v>15.1</v>
      </c>
      <c r="C49" s="14">
        <v>29.7</v>
      </c>
      <c r="D49" s="15">
        <v>4.4000000000000004</v>
      </c>
      <c r="E49" s="15">
        <v>51.6</v>
      </c>
      <c r="F49" s="15">
        <v>186.8</v>
      </c>
      <c r="G49" s="15">
        <v>649.70000000000005</v>
      </c>
      <c r="H49" s="15">
        <f t="shared" si="0"/>
        <v>937.30000000000007</v>
      </c>
      <c r="I49" s="8"/>
      <c r="K49" s="22"/>
    </row>
    <row r="50" spans="1:11" s="9" customFormat="1" ht="12" customHeight="1" x14ac:dyDescent="0.2">
      <c r="A50" s="44" t="s">
        <v>46</v>
      </c>
      <c r="B50" s="14">
        <v>15.5</v>
      </c>
      <c r="C50" s="14">
        <v>32.799999999999997</v>
      </c>
      <c r="D50" s="15">
        <v>5.4</v>
      </c>
      <c r="E50" s="15">
        <v>74.8</v>
      </c>
      <c r="F50" s="15">
        <v>204.4</v>
      </c>
      <c r="G50" s="15">
        <v>641.29999999999995</v>
      </c>
      <c r="H50" s="15">
        <f t="shared" si="0"/>
        <v>974.19999999999993</v>
      </c>
      <c r="I50" s="8"/>
      <c r="K50" s="22"/>
    </row>
    <row r="51" spans="1:11" s="9" customFormat="1" ht="12" customHeight="1" x14ac:dyDescent="0.2">
      <c r="A51" s="44" t="s">
        <v>29</v>
      </c>
      <c r="B51" s="14">
        <v>15.7</v>
      </c>
      <c r="C51" s="14">
        <v>34.6</v>
      </c>
      <c r="D51" s="15">
        <v>4.9000000000000004</v>
      </c>
      <c r="E51" s="15">
        <v>71.599999999999994</v>
      </c>
      <c r="F51" s="15">
        <v>201.4</v>
      </c>
      <c r="G51" s="15">
        <v>647.9</v>
      </c>
      <c r="H51" s="15">
        <f t="shared" si="0"/>
        <v>976.09999999999991</v>
      </c>
      <c r="I51" s="8"/>
      <c r="K51" s="22"/>
    </row>
    <row r="52" spans="1:11" s="9" customFormat="1" ht="12" customHeight="1" x14ac:dyDescent="0.2">
      <c r="A52" s="44" t="s">
        <v>47</v>
      </c>
      <c r="B52" s="14">
        <v>18.899999999999999</v>
      </c>
      <c r="C52" s="14">
        <v>35</v>
      </c>
      <c r="D52" s="15">
        <v>4.8</v>
      </c>
      <c r="E52" s="15">
        <v>67.8</v>
      </c>
      <c r="F52" s="15">
        <v>197.8</v>
      </c>
      <c r="G52" s="15">
        <v>634.5</v>
      </c>
      <c r="H52" s="15">
        <f t="shared" si="0"/>
        <v>958.8</v>
      </c>
      <c r="I52" s="8"/>
      <c r="K52" s="22"/>
    </row>
    <row r="53" spans="1:11" s="9" customFormat="1" ht="12" customHeight="1" x14ac:dyDescent="0.2">
      <c r="A53" s="44" t="s">
        <v>53</v>
      </c>
      <c r="B53" s="14">
        <v>16.3</v>
      </c>
      <c r="C53" s="14">
        <v>31.6</v>
      </c>
      <c r="D53" s="15">
        <v>5.7</v>
      </c>
      <c r="E53" s="15">
        <v>71.2</v>
      </c>
      <c r="F53" s="15">
        <v>213.2</v>
      </c>
      <c r="G53" s="15">
        <v>631.20000000000005</v>
      </c>
      <c r="H53" s="15">
        <f t="shared" si="0"/>
        <v>969.2</v>
      </c>
      <c r="I53" s="8"/>
      <c r="K53" s="22"/>
    </row>
    <row r="54" spans="1:11" s="9" customFormat="1" ht="12" customHeight="1" x14ac:dyDescent="0.2">
      <c r="A54" s="44" t="s">
        <v>30</v>
      </c>
      <c r="B54" s="14">
        <v>33.200000000000003</v>
      </c>
      <c r="C54" s="14">
        <v>31.2</v>
      </c>
      <c r="D54" s="15">
        <v>5.2</v>
      </c>
      <c r="E54" s="15">
        <v>69</v>
      </c>
      <c r="F54" s="15">
        <v>211.9</v>
      </c>
      <c r="G54" s="15">
        <v>614.4</v>
      </c>
      <c r="H54" s="15">
        <f t="shared" si="0"/>
        <v>964.9</v>
      </c>
      <c r="I54" s="8"/>
      <c r="K54" s="22"/>
    </row>
    <row r="55" spans="1:11" s="9" customFormat="1" ht="12" customHeight="1" x14ac:dyDescent="0.2">
      <c r="A55" s="24">
        <v>1991</v>
      </c>
      <c r="B55" s="14"/>
      <c r="C55" s="14"/>
      <c r="D55" s="14"/>
      <c r="E55" s="15"/>
      <c r="F55" s="15"/>
      <c r="G55" s="14"/>
      <c r="H55" s="15"/>
      <c r="I55" s="8"/>
      <c r="K55" s="22"/>
    </row>
    <row r="56" spans="1:11" s="9" customFormat="1" ht="12" customHeight="1" x14ac:dyDescent="0.2">
      <c r="A56" s="44" t="s">
        <v>51</v>
      </c>
      <c r="B56" s="14">
        <v>37.9</v>
      </c>
      <c r="C56" s="14">
        <v>31</v>
      </c>
      <c r="D56" s="15">
        <v>4.8</v>
      </c>
      <c r="E56" s="15">
        <v>69</v>
      </c>
      <c r="F56" s="15">
        <v>211.5</v>
      </c>
      <c r="G56" s="15">
        <v>600.5</v>
      </c>
      <c r="H56" s="15">
        <f t="shared" ref="H56:H67" si="1">B56+C56+D56+E56+F56+G56</f>
        <v>954.7</v>
      </c>
      <c r="I56" s="8"/>
      <c r="K56" s="22"/>
    </row>
    <row r="57" spans="1:11" s="9" customFormat="1" ht="12" customHeight="1" x14ac:dyDescent="0.2">
      <c r="A57" s="44" t="s">
        <v>52</v>
      </c>
      <c r="B57" s="14">
        <v>37.5</v>
      </c>
      <c r="C57" s="14">
        <v>28.9</v>
      </c>
      <c r="D57" s="15">
        <v>3.1</v>
      </c>
      <c r="E57" s="15">
        <v>54.3</v>
      </c>
      <c r="F57" s="15">
        <v>182.4</v>
      </c>
      <c r="G57" s="15">
        <v>697.5</v>
      </c>
      <c r="H57" s="15">
        <f t="shared" si="1"/>
        <v>1003.7</v>
      </c>
      <c r="I57" s="8"/>
      <c r="K57" s="22"/>
    </row>
    <row r="58" spans="1:11" s="9" customFormat="1" ht="12" customHeight="1" x14ac:dyDescent="0.2">
      <c r="A58" s="44" t="s">
        <v>27</v>
      </c>
      <c r="B58" s="14">
        <v>36.200000000000003</v>
      </c>
      <c r="C58" s="14">
        <v>31.2</v>
      </c>
      <c r="D58" s="15">
        <v>3.2</v>
      </c>
      <c r="E58" s="15">
        <v>57.6</v>
      </c>
      <c r="F58" s="15">
        <v>191.9</v>
      </c>
      <c r="G58" s="15">
        <v>686.9</v>
      </c>
      <c r="H58" s="15">
        <f t="shared" si="1"/>
        <v>1007</v>
      </c>
      <c r="I58" s="8"/>
      <c r="K58" s="22"/>
    </row>
    <row r="59" spans="1:11" s="9" customFormat="1" ht="12" customHeight="1" x14ac:dyDescent="0.2">
      <c r="A59" s="44" t="s">
        <v>48</v>
      </c>
      <c r="B59" s="14">
        <v>38</v>
      </c>
      <c r="C59" s="14">
        <v>35.4</v>
      </c>
      <c r="D59" s="15">
        <v>2.1</v>
      </c>
      <c r="E59" s="15">
        <v>49.5</v>
      </c>
      <c r="F59" s="15">
        <v>201</v>
      </c>
      <c r="G59" s="15">
        <v>683.9</v>
      </c>
      <c r="H59" s="15">
        <f t="shared" si="1"/>
        <v>1009.9</v>
      </c>
      <c r="I59" s="8"/>
      <c r="K59" s="22"/>
    </row>
    <row r="60" spans="1:11" s="9" customFormat="1" ht="12" customHeight="1" x14ac:dyDescent="0.2">
      <c r="A60" s="44" t="s">
        <v>49</v>
      </c>
      <c r="B60" s="14">
        <v>47.8</v>
      </c>
      <c r="C60" s="14">
        <v>37.4</v>
      </c>
      <c r="D60" s="15">
        <v>7.6</v>
      </c>
      <c r="E60" s="15">
        <v>40</v>
      </c>
      <c r="F60" s="15">
        <v>208.4</v>
      </c>
      <c r="G60" s="15">
        <v>659.9</v>
      </c>
      <c r="H60" s="15">
        <f t="shared" si="1"/>
        <v>1001.0999999999999</v>
      </c>
      <c r="I60" s="8"/>
      <c r="K60" s="22"/>
    </row>
    <row r="61" spans="1:11" s="9" customFormat="1" ht="12" customHeight="1" x14ac:dyDescent="0.2">
      <c r="A61" s="44" t="s">
        <v>28</v>
      </c>
      <c r="B61" s="14">
        <v>37.1</v>
      </c>
      <c r="C61" s="14">
        <v>37.799999999999997</v>
      </c>
      <c r="D61" s="15">
        <v>5.9</v>
      </c>
      <c r="E61" s="15">
        <v>55.7</v>
      </c>
      <c r="F61" s="15">
        <v>199.6</v>
      </c>
      <c r="G61" s="15">
        <v>707.9</v>
      </c>
      <c r="H61" s="15">
        <f t="shared" si="1"/>
        <v>1044</v>
      </c>
      <c r="I61" s="8"/>
      <c r="K61" s="22"/>
    </row>
    <row r="62" spans="1:11" s="9" customFormat="1" ht="12" customHeight="1" x14ac:dyDescent="0.2">
      <c r="A62" s="44" t="s">
        <v>50</v>
      </c>
      <c r="B62" s="14">
        <v>37.799999999999997</v>
      </c>
      <c r="C62" s="14">
        <v>39.700000000000003</v>
      </c>
      <c r="D62" s="15">
        <v>3.6</v>
      </c>
      <c r="E62" s="15">
        <v>59.4</v>
      </c>
      <c r="F62" s="15">
        <v>211.6</v>
      </c>
      <c r="G62" s="15">
        <v>733.2</v>
      </c>
      <c r="H62" s="15">
        <f t="shared" si="1"/>
        <v>1085.3000000000002</v>
      </c>
      <c r="I62" s="8"/>
      <c r="K62" s="22"/>
    </row>
    <row r="63" spans="1:11" s="9" customFormat="1" ht="12" customHeight="1" x14ac:dyDescent="0.2">
      <c r="A63" s="44" t="s">
        <v>46</v>
      </c>
      <c r="B63" s="14">
        <v>37.5</v>
      </c>
      <c r="C63" s="14">
        <v>33.9</v>
      </c>
      <c r="D63" s="15">
        <v>5.9</v>
      </c>
      <c r="E63" s="15">
        <v>58.6</v>
      </c>
      <c r="F63" s="15">
        <v>198.6</v>
      </c>
      <c r="G63" s="15">
        <v>762.9</v>
      </c>
      <c r="H63" s="15">
        <f t="shared" si="1"/>
        <v>1097.4000000000001</v>
      </c>
      <c r="I63" s="8"/>
      <c r="K63" s="22"/>
    </row>
    <row r="64" spans="1:11" s="9" customFormat="1" ht="12" customHeight="1" x14ac:dyDescent="0.2">
      <c r="A64" s="44" t="s">
        <v>29</v>
      </c>
      <c r="B64" s="14">
        <v>37.5</v>
      </c>
      <c r="C64" s="14">
        <v>41.4</v>
      </c>
      <c r="D64" s="15">
        <v>5.8</v>
      </c>
      <c r="E64" s="15">
        <v>65.400000000000006</v>
      </c>
      <c r="F64" s="15">
        <v>216.8</v>
      </c>
      <c r="G64" s="15">
        <v>751.9</v>
      </c>
      <c r="H64" s="15">
        <f t="shared" si="1"/>
        <v>1118.8</v>
      </c>
      <c r="I64" s="8"/>
      <c r="K64" s="22"/>
    </row>
    <row r="65" spans="1:11" s="9" customFormat="1" ht="12" customHeight="1" x14ac:dyDescent="0.2">
      <c r="A65" s="44" t="s">
        <v>47</v>
      </c>
      <c r="B65" s="14">
        <v>40.299999999999997</v>
      </c>
      <c r="C65" s="14">
        <v>41.6</v>
      </c>
      <c r="D65" s="15">
        <v>5.9</v>
      </c>
      <c r="E65" s="15">
        <v>94</v>
      </c>
      <c r="F65" s="15">
        <v>222</v>
      </c>
      <c r="G65" s="15">
        <v>699.2</v>
      </c>
      <c r="H65" s="15">
        <f t="shared" si="1"/>
        <v>1103</v>
      </c>
      <c r="I65" s="8"/>
      <c r="K65" s="22"/>
    </row>
    <row r="66" spans="1:11" s="9" customFormat="1" ht="12" customHeight="1" x14ac:dyDescent="0.2">
      <c r="A66" s="44" t="s">
        <v>53</v>
      </c>
      <c r="B66" s="14">
        <v>38.4</v>
      </c>
      <c r="C66" s="14">
        <v>40.6</v>
      </c>
      <c r="D66" s="15">
        <v>7.4</v>
      </c>
      <c r="E66" s="15">
        <v>112.8</v>
      </c>
      <c r="F66" s="15">
        <v>241.3</v>
      </c>
      <c r="G66" s="15">
        <v>703.2</v>
      </c>
      <c r="H66" s="15">
        <f t="shared" si="1"/>
        <v>1143.7</v>
      </c>
      <c r="I66" s="8"/>
      <c r="K66" s="22"/>
    </row>
    <row r="67" spans="1:11" s="9" customFormat="1" ht="12" customHeight="1" x14ac:dyDescent="0.2">
      <c r="A67" s="44" t="s">
        <v>30</v>
      </c>
      <c r="B67" s="14">
        <v>39.799999999999997</v>
      </c>
      <c r="C67" s="14">
        <v>35.4</v>
      </c>
      <c r="D67" s="15">
        <v>9.1</v>
      </c>
      <c r="E67" s="15">
        <v>119</v>
      </c>
      <c r="F67" s="15">
        <v>240.5</v>
      </c>
      <c r="G67" s="15">
        <v>713.2</v>
      </c>
      <c r="H67" s="15">
        <f t="shared" si="1"/>
        <v>1157</v>
      </c>
      <c r="I67" s="8"/>
      <c r="K67" s="22"/>
    </row>
    <row r="68" spans="1:11" s="9" customFormat="1" ht="12" customHeight="1" x14ac:dyDescent="0.2">
      <c r="A68" s="24">
        <v>1992</v>
      </c>
      <c r="B68" s="14"/>
      <c r="C68" s="15"/>
      <c r="D68" s="15"/>
      <c r="E68" s="15"/>
      <c r="F68" s="15"/>
      <c r="G68" s="15"/>
      <c r="H68" s="15"/>
      <c r="I68" s="8"/>
      <c r="K68" s="22"/>
    </row>
    <row r="69" spans="1:11" s="9" customFormat="1" ht="12" customHeight="1" x14ac:dyDescent="0.2">
      <c r="A69" s="44" t="s">
        <v>11</v>
      </c>
      <c r="B69" s="14">
        <v>50.3</v>
      </c>
      <c r="C69" s="15">
        <v>36.9</v>
      </c>
      <c r="D69" s="15">
        <v>6.6</v>
      </c>
      <c r="E69" s="15">
        <v>122.9</v>
      </c>
      <c r="F69" s="15">
        <v>243.3</v>
      </c>
      <c r="G69" s="15">
        <v>684.9</v>
      </c>
      <c r="H69" s="15">
        <f t="shared" ref="H69:H80" si="2">B69+C69+D69+E69+F69+G69</f>
        <v>1144.9000000000001</v>
      </c>
      <c r="I69" s="8"/>
      <c r="J69" s="27"/>
      <c r="K69" s="22"/>
    </row>
    <row r="70" spans="1:11" s="9" customFormat="1" ht="12" customHeight="1" x14ac:dyDescent="0.2">
      <c r="A70" s="44" t="s">
        <v>12</v>
      </c>
      <c r="B70" s="14">
        <v>35.299999999999997</v>
      </c>
      <c r="C70" s="15">
        <v>37.200000000000003</v>
      </c>
      <c r="D70" s="15">
        <v>14</v>
      </c>
      <c r="E70" s="15">
        <v>137.19999999999999</v>
      </c>
      <c r="F70" s="15">
        <v>257.3</v>
      </c>
      <c r="G70" s="15">
        <v>741.9</v>
      </c>
      <c r="H70" s="15">
        <f t="shared" si="2"/>
        <v>1222.9000000000001</v>
      </c>
      <c r="I70" s="8"/>
      <c r="J70" s="27"/>
      <c r="K70" s="22"/>
    </row>
    <row r="71" spans="1:11" s="9" customFormat="1" ht="12" customHeight="1" x14ac:dyDescent="0.2">
      <c r="A71" s="44" t="s">
        <v>13</v>
      </c>
      <c r="B71" s="14">
        <v>37.5</v>
      </c>
      <c r="C71" s="15">
        <v>39.200000000000003</v>
      </c>
      <c r="D71" s="15">
        <v>14.7</v>
      </c>
      <c r="E71" s="15">
        <v>137.6</v>
      </c>
      <c r="F71" s="15">
        <v>263.60000000000002</v>
      </c>
      <c r="G71" s="15">
        <v>732.3</v>
      </c>
      <c r="H71" s="15">
        <f t="shared" si="2"/>
        <v>1224.9000000000001</v>
      </c>
      <c r="I71" s="8"/>
      <c r="J71" s="27"/>
      <c r="K71" s="22"/>
    </row>
    <row r="72" spans="1:11" s="9" customFormat="1" ht="12" customHeight="1" x14ac:dyDescent="0.2">
      <c r="A72" s="44" t="s">
        <v>14</v>
      </c>
      <c r="B72" s="14">
        <v>46.5</v>
      </c>
      <c r="C72" s="15">
        <v>39.9</v>
      </c>
      <c r="D72" s="15">
        <v>5.5</v>
      </c>
      <c r="E72" s="15">
        <v>158.9</v>
      </c>
      <c r="F72" s="15">
        <v>238.4</v>
      </c>
      <c r="G72" s="15">
        <v>743.8</v>
      </c>
      <c r="H72" s="15">
        <f t="shared" si="2"/>
        <v>1233</v>
      </c>
      <c r="I72" s="8"/>
      <c r="J72" s="27"/>
      <c r="K72" s="22"/>
    </row>
    <row r="73" spans="1:11" s="9" customFormat="1" ht="12" customHeight="1" x14ac:dyDescent="0.2">
      <c r="A73" s="44" t="s">
        <v>15</v>
      </c>
      <c r="B73" s="14">
        <v>45.6</v>
      </c>
      <c r="C73" s="15">
        <v>36</v>
      </c>
      <c r="D73" s="15">
        <v>5</v>
      </c>
      <c r="E73" s="15">
        <v>167.8</v>
      </c>
      <c r="F73" s="15">
        <v>250.9</v>
      </c>
      <c r="G73" s="15">
        <v>783.7</v>
      </c>
      <c r="H73" s="15">
        <f t="shared" si="2"/>
        <v>1289</v>
      </c>
      <c r="I73" s="8"/>
      <c r="J73" s="27"/>
      <c r="K73" s="22"/>
    </row>
    <row r="74" spans="1:11" s="9" customFormat="1" ht="12" customHeight="1" x14ac:dyDescent="0.2">
      <c r="A74" s="44" t="s">
        <v>16</v>
      </c>
      <c r="B74" s="14">
        <v>47.7</v>
      </c>
      <c r="C74" s="15">
        <v>38.9</v>
      </c>
      <c r="D74" s="15">
        <v>4.9000000000000004</v>
      </c>
      <c r="E74" s="15">
        <v>162.69999999999999</v>
      </c>
      <c r="F74" s="15">
        <v>233.1</v>
      </c>
      <c r="G74" s="15">
        <v>783.8</v>
      </c>
      <c r="H74" s="15">
        <f t="shared" si="2"/>
        <v>1271.0999999999999</v>
      </c>
      <c r="I74" s="8"/>
      <c r="J74" s="27"/>
      <c r="K74" s="22"/>
    </row>
    <row r="75" spans="1:11" s="9" customFormat="1" ht="12" customHeight="1" x14ac:dyDescent="0.2">
      <c r="A75" s="44" t="s">
        <v>17</v>
      </c>
      <c r="B75" s="14">
        <v>45.2</v>
      </c>
      <c r="C75" s="15">
        <v>40.200000000000003</v>
      </c>
      <c r="D75" s="15">
        <v>6.3</v>
      </c>
      <c r="E75" s="15">
        <v>137.9</v>
      </c>
      <c r="F75" s="15">
        <v>227.6</v>
      </c>
      <c r="G75" s="15">
        <v>833.5</v>
      </c>
      <c r="H75" s="15">
        <f t="shared" si="2"/>
        <v>1290.7</v>
      </c>
      <c r="I75" s="8"/>
      <c r="J75" s="27"/>
      <c r="K75" s="22"/>
    </row>
    <row r="76" spans="1:11" s="9" customFormat="1" ht="12" customHeight="1" x14ac:dyDescent="0.2">
      <c r="A76" s="44" t="s">
        <v>18</v>
      </c>
      <c r="B76" s="14">
        <v>46.8</v>
      </c>
      <c r="C76" s="15">
        <v>41.8</v>
      </c>
      <c r="D76" s="15">
        <v>7.5</v>
      </c>
      <c r="E76" s="15">
        <v>147.5</v>
      </c>
      <c r="F76" s="15">
        <v>244.8</v>
      </c>
      <c r="G76" s="15">
        <v>845</v>
      </c>
      <c r="H76" s="15">
        <f t="shared" si="2"/>
        <v>1333.4</v>
      </c>
      <c r="I76" s="8"/>
      <c r="J76" s="27"/>
      <c r="K76" s="22"/>
    </row>
    <row r="77" spans="1:11" s="9" customFormat="1" ht="12" customHeight="1" x14ac:dyDescent="0.2">
      <c r="A77" s="44" t="s">
        <v>19</v>
      </c>
      <c r="B77" s="14">
        <v>44.8</v>
      </c>
      <c r="C77" s="15">
        <v>37.200000000000003</v>
      </c>
      <c r="D77" s="15">
        <v>6.9</v>
      </c>
      <c r="E77" s="15">
        <v>148.19999999999999</v>
      </c>
      <c r="F77" s="15">
        <v>229.6</v>
      </c>
      <c r="G77" s="15">
        <v>848.2</v>
      </c>
      <c r="H77" s="15">
        <f t="shared" si="2"/>
        <v>1314.9</v>
      </c>
      <c r="I77" s="8"/>
      <c r="J77" s="27"/>
      <c r="K77" s="22"/>
    </row>
    <row r="78" spans="1:11" s="9" customFormat="1" ht="12" customHeight="1" x14ac:dyDescent="0.2">
      <c r="A78" s="44" t="s">
        <v>20</v>
      </c>
      <c r="B78" s="14">
        <v>44.8</v>
      </c>
      <c r="C78" s="15">
        <v>43.9</v>
      </c>
      <c r="D78" s="15">
        <v>6.9</v>
      </c>
      <c r="E78" s="15">
        <v>144.6</v>
      </c>
      <c r="F78" s="15">
        <v>238.7</v>
      </c>
      <c r="G78" s="15">
        <v>839.3</v>
      </c>
      <c r="H78" s="15">
        <f t="shared" si="2"/>
        <v>1318.1999999999998</v>
      </c>
      <c r="I78" s="8"/>
      <c r="J78" s="27"/>
      <c r="K78" s="22"/>
    </row>
    <row r="79" spans="1:11" s="9" customFormat="1" ht="12" customHeight="1" x14ac:dyDescent="0.2">
      <c r="A79" s="44" t="s">
        <v>21</v>
      </c>
      <c r="B79" s="14">
        <v>43.9</v>
      </c>
      <c r="C79" s="15">
        <v>39.5</v>
      </c>
      <c r="D79" s="15">
        <v>5.4</v>
      </c>
      <c r="E79" s="15">
        <v>148.1</v>
      </c>
      <c r="F79" s="15">
        <v>253.6</v>
      </c>
      <c r="G79" s="15">
        <v>827.3</v>
      </c>
      <c r="H79" s="15">
        <f t="shared" si="2"/>
        <v>1317.8</v>
      </c>
      <c r="I79" s="8"/>
      <c r="K79" s="22"/>
    </row>
    <row r="80" spans="1:11" s="9" customFormat="1" ht="12" customHeight="1" x14ac:dyDescent="0.2">
      <c r="A80" s="44" t="s">
        <v>22</v>
      </c>
      <c r="B80" s="14">
        <v>43.5</v>
      </c>
      <c r="C80" s="15">
        <v>39.299999999999997</v>
      </c>
      <c r="D80" s="15">
        <v>10.3</v>
      </c>
      <c r="E80" s="15">
        <v>145.9</v>
      </c>
      <c r="F80" s="15">
        <v>255.5</v>
      </c>
      <c r="G80" s="15">
        <v>815.7</v>
      </c>
      <c r="H80" s="15">
        <f t="shared" si="2"/>
        <v>1310.2</v>
      </c>
      <c r="I80" s="8"/>
      <c r="K80" s="22"/>
    </row>
    <row r="81" spans="1:11" s="9" customFormat="1" ht="12" customHeight="1" x14ac:dyDescent="0.2">
      <c r="A81" s="24">
        <v>1993</v>
      </c>
      <c r="B81" s="14"/>
      <c r="C81" s="28"/>
      <c r="D81" s="14"/>
      <c r="E81" s="15"/>
      <c r="F81" s="15"/>
      <c r="G81" s="14"/>
      <c r="H81" s="15"/>
      <c r="I81" s="8"/>
      <c r="K81" s="22"/>
    </row>
    <row r="82" spans="1:11" s="9" customFormat="1" ht="12" customHeight="1" x14ac:dyDescent="0.2">
      <c r="A82" s="44" t="s">
        <v>11</v>
      </c>
      <c r="B82" s="14">
        <v>50.3</v>
      </c>
      <c r="C82" s="15">
        <v>39.700000000000003</v>
      </c>
      <c r="D82" s="14">
        <v>9.9</v>
      </c>
      <c r="E82" s="15">
        <v>151.19999999999999</v>
      </c>
      <c r="F82" s="15">
        <v>242.9</v>
      </c>
      <c r="G82" s="14">
        <f>848.5</f>
        <v>848.5</v>
      </c>
      <c r="H82" s="15">
        <f t="shared" ref="H82:H93" si="3">B82+C82+D82+E82+F82+G82</f>
        <v>1342.5</v>
      </c>
      <c r="I82" s="8"/>
      <c r="K82" s="22"/>
    </row>
    <row r="83" spans="1:11" s="9" customFormat="1" ht="12" customHeight="1" x14ac:dyDescent="0.2">
      <c r="A83" s="44" t="s">
        <v>12</v>
      </c>
      <c r="B83" s="14">
        <v>56.3</v>
      </c>
      <c r="C83" s="15">
        <v>36.299999999999997</v>
      </c>
      <c r="D83" s="15">
        <v>11.1</v>
      </c>
      <c r="E83" s="15">
        <v>156.4</v>
      </c>
      <c r="F83" s="15">
        <v>243.9</v>
      </c>
      <c r="G83" s="14">
        <v>877.1</v>
      </c>
      <c r="H83" s="15">
        <f t="shared" si="3"/>
        <v>1381.1</v>
      </c>
      <c r="I83" s="8"/>
      <c r="K83" s="22"/>
    </row>
    <row r="84" spans="1:11" s="9" customFormat="1" ht="12" customHeight="1" x14ac:dyDescent="0.2">
      <c r="A84" s="44" t="s">
        <v>13</v>
      </c>
      <c r="B84" s="14">
        <v>47.1</v>
      </c>
      <c r="C84" s="15">
        <v>40.9</v>
      </c>
      <c r="D84" s="15">
        <v>13.1</v>
      </c>
      <c r="E84" s="15">
        <v>153.6</v>
      </c>
      <c r="F84" s="15">
        <v>247</v>
      </c>
      <c r="G84" s="14">
        <v>880.8</v>
      </c>
      <c r="H84" s="15">
        <f t="shared" si="3"/>
        <v>1382.5</v>
      </c>
      <c r="I84" s="8"/>
      <c r="K84" s="22"/>
    </row>
    <row r="85" spans="1:11" s="9" customFormat="1" ht="12" customHeight="1" x14ac:dyDescent="0.2">
      <c r="A85" s="44" t="s">
        <v>14</v>
      </c>
      <c r="B85" s="14">
        <v>50.7</v>
      </c>
      <c r="C85" s="15">
        <v>39.6</v>
      </c>
      <c r="D85" s="15">
        <v>14.3</v>
      </c>
      <c r="E85" s="15">
        <v>138.6</v>
      </c>
      <c r="F85" s="15">
        <v>253.2</v>
      </c>
      <c r="G85" s="14">
        <v>923.6</v>
      </c>
      <c r="H85" s="15">
        <f t="shared" si="3"/>
        <v>1420</v>
      </c>
      <c r="I85" s="8"/>
      <c r="K85" s="22"/>
    </row>
    <row r="86" spans="1:11" s="9" customFormat="1" ht="12" customHeight="1" x14ac:dyDescent="0.2">
      <c r="A86" s="44" t="s">
        <v>15</v>
      </c>
      <c r="B86" s="14">
        <v>53.3</v>
      </c>
      <c r="C86" s="15">
        <v>40.700000000000003</v>
      </c>
      <c r="D86" s="15">
        <v>14.9</v>
      </c>
      <c r="E86" s="15">
        <v>133</v>
      </c>
      <c r="F86" s="15">
        <v>265.7</v>
      </c>
      <c r="G86" s="14">
        <v>907.5</v>
      </c>
      <c r="H86" s="15">
        <f t="shared" si="3"/>
        <v>1415.1</v>
      </c>
      <c r="I86" s="8"/>
      <c r="K86" s="22"/>
    </row>
    <row r="87" spans="1:11" s="9" customFormat="1" ht="12" customHeight="1" x14ac:dyDescent="0.2">
      <c r="A87" s="44" t="s">
        <v>16</v>
      </c>
      <c r="B87" s="14">
        <v>54</v>
      </c>
      <c r="C87" s="15">
        <v>41.3</v>
      </c>
      <c r="D87" s="15">
        <v>14.9</v>
      </c>
      <c r="E87" s="15">
        <v>123.9</v>
      </c>
      <c r="F87" s="15">
        <v>253.2</v>
      </c>
      <c r="G87" s="14">
        <v>949.4</v>
      </c>
      <c r="H87" s="15">
        <f t="shared" si="3"/>
        <v>1436.7</v>
      </c>
      <c r="I87" s="8"/>
      <c r="K87" s="22"/>
    </row>
    <row r="88" spans="1:11" s="9" customFormat="1" ht="12" customHeight="1" x14ac:dyDescent="0.2">
      <c r="A88" s="44" t="s">
        <v>17</v>
      </c>
      <c r="B88" s="14">
        <v>56</v>
      </c>
      <c r="C88" s="15">
        <v>52</v>
      </c>
      <c r="D88" s="15">
        <v>13.5</v>
      </c>
      <c r="E88" s="15">
        <v>113.4</v>
      </c>
      <c r="F88" s="15">
        <v>266.7</v>
      </c>
      <c r="G88" s="14">
        <v>961.8</v>
      </c>
      <c r="H88" s="15">
        <f t="shared" si="3"/>
        <v>1463.4</v>
      </c>
      <c r="I88" s="8"/>
      <c r="K88" s="22"/>
    </row>
    <row r="89" spans="1:11" s="9" customFormat="1" ht="12" customHeight="1" x14ac:dyDescent="0.2">
      <c r="A89" s="44" t="s">
        <v>18</v>
      </c>
      <c r="B89" s="14">
        <v>50.9</v>
      </c>
      <c r="C89" s="15">
        <v>49.9</v>
      </c>
      <c r="D89" s="15">
        <v>14.5</v>
      </c>
      <c r="E89" s="15">
        <v>105</v>
      </c>
      <c r="F89" s="15">
        <v>266.39999999999998</v>
      </c>
      <c r="G89" s="14">
        <v>969.8</v>
      </c>
      <c r="H89" s="15">
        <f t="shared" si="3"/>
        <v>1456.5</v>
      </c>
      <c r="I89" s="8"/>
      <c r="K89" s="22"/>
    </row>
    <row r="90" spans="1:11" s="9" customFormat="1" ht="12" customHeight="1" x14ac:dyDescent="0.2">
      <c r="A90" s="44" t="s">
        <v>19</v>
      </c>
      <c r="B90" s="14">
        <v>52.2</v>
      </c>
      <c r="C90" s="15">
        <v>48</v>
      </c>
      <c r="D90" s="15">
        <v>13.5</v>
      </c>
      <c r="E90" s="15">
        <v>89.3</v>
      </c>
      <c r="F90" s="15">
        <v>273.60000000000002</v>
      </c>
      <c r="G90" s="14">
        <v>995.4</v>
      </c>
      <c r="H90" s="15">
        <f t="shared" si="3"/>
        <v>1472</v>
      </c>
      <c r="I90" s="8"/>
      <c r="K90" s="22"/>
    </row>
    <row r="91" spans="1:11" s="9" customFormat="1" ht="12" customHeight="1" x14ac:dyDescent="0.2">
      <c r="A91" s="44" t="s">
        <v>20</v>
      </c>
      <c r="B91" s="14">
        <v>60.8</v>
      </c>
      <c r="C91" s="15">
        <v>52.1</v>
      </c>
      <c r="D91" s="15">
        <v>13.4</v>
      </c>
      <c r="E91" s="15">
        <v>72.8</v>
      </c>
      <c r="F91" s="15">
        <v>270.5</v>
      </c>
      <c r="G91" s="15">
        <v>1010.2</v>
      </c>
      <c r="H91" s="15">
        <f t="shared" si="3"/>
        <v>1479.8000000000002</v>
      </c>
      <c r="I91" s="8"/>
      <c r="K91" s="22"/>
    </row>
    <row r="92" spans="1:11" s="9" customFormat="1" ht="12" customHeight="1" x14ac:dyDescent="0.2">
      <c r="A92" s="44" t="s">
        <v>21</v>
      </c>
      <c r="B92" s="14">
        <v>51.8</v>
      </c>
      <c r="C92" s="15">
        <v>48.9</v>
      </c>
      <c r="D92" s="15">
        <v>12.9</v>
      </c>
      <c r="E92" s="15">
        <v>74.8</v>
      </c>
      <c r="F92" s="15">
        <v>253.1</v>
      </c>
      <c r="G92" s="15">
        <v>1022.6</v>
      </c>
      <c r="H92" s="15">
        <f t="shared" si="3"/>
        <v>1464.1</v>
      </c>
      <c r="I92" s="8"/>
      <c r="K92" s="22"/>
    </row>
    <row r="93" spans="1:11" s="9" customFormat="1" ht="12" customHeight="1" x14ac:dyDescent="0.2">
      <c r="A93" s="46" t="s">
        <v>22</v>
      </c>
      <c r="B93" s="29">
        <v>51.4</v>
      </c>
      <c r="C93" s="30">
        <v>48.9</v>
      </c>
      <c r="D93" s="30">
        <v>11.4</v>
      </c>
      <c r="E93" s="30">
        <v>75</v>
      </c>
      <c r="F93" s="30">
        <v>237.5</v>
      </c>
      <c r="G93" s="30">
        <v>1087</v>
      </c>
      <c r="H93" s="30">
        <f t="shared" si="3"/>
        <v>1511.2</v>
      </c>
      <c r="I93" s="8"/>
      <c r="K93" s="22"/>
    </row>
    <row r="94" spans="1:11" s="9" customFormat="1" ht="12" customHeight="1" x14ac:dyDescent="0.2">
      <c r="A94" s="24">
        <v>1994</v>
      </c>
      <c r="B94" s="14"/>
      <c r="C94" s="31"/>
      <c r="D94" s="15"/>
      <c r="E94" s="15"/>
      <c r="F94" s="15"/>
      <c r="G94" s="15"/>
      <c r="H94" s="15"/>
      <c r="I94" s="8"/>
      <c r="K94" s="22"/>
    </row>
    <row r="95" spans="1:11" s="9" customFormat="1" ht="12" customHeight="1" x14ac:dyDescent="0.2">
      <c r="A95" s="44" t="s">
        <v>13</v>
      </c>
      <c r="B95" s="14">
        <v>72.388000000000005</v>
      </c>
      <c r="C95" s="14">
        <f>46.974-0.975</f>
        <v>45.998999999999995</v>
      </c>
      <c r="D95" s="15">
        <f>19.715-1.045</f>
        <v>18.670000000000002</v>
      </c>
      <c r="E95" s="19">
        <v>0</v>
      </c>
      <c r="F95" s="15">
        <f>41.972+6.467+123.553+92.915+33.124</f>
        <v>298.03100000000001</v>
      </c>
      <c r="G95" s="15">
        <f>H95-B95-C95-D95-F95</f>
        <v>1180.8120000000001</v>
      </c>
      <c r="H95" s="15">
        <v>1615.9</v>
      </c>
      <c r="I95" s="8"/>
      <c r="K95" s="22"/>
    </row>
    <row r="96" spans="1:11" s="9" customFormat="1" ht="12" customHeight="1" x14ac:dyDescent="0.2">
      <c r="A96" s="44" t="s">
        <v>16</v>
      </c>
      <c r="B96" s="14">
        <v>91.5</v>
      </c>
      <c r="C96" s="14">
        <v>53.923000000000002</v>
      </c>
      <c r="D96" s="15">
        <v>25.614999999999998</v>
      </c>
      <c r="E96" s="19">
        <v>0</v>
      </c>
      <c r="F96" s="15">
        <v>259.82799999999997</v>
      </c>
      <c r="G96" s="15">
        <f>H96-B96-C96-D96-F96</f>
        <v>1232.125</v>
      </c>
      <c r="H96" s="15">
        <f>2080.859-308.519-118.308-0.019-0.322+9.3</f>
        <v>1662.991</v>
      </c>
      <c r="I96" s="8"/>
      <c r="K96" s="22"/>
    </row>
    <row r="97" spans="1:11" s="9" customFormat="1" ht="12" customHeight="1" x14ac:dyDescent="0.2">
      <c r="A97" s="44" t="s">
        <v>19</v>
      </c>
      <c r="B97" s="14">
        <v>68.7</v>
      </c>
      <c r="C97" s="14">
        <v>46.847000000000001</v>
      </c>
      <c r="D97" s="15">
        <v>21.280999999999999</v>
      </c>
      <c r="E97" s="19">
        <v>0</v>
      </c>
      <c r="F97" s="15">
        <v>254</v>
      </c>
      <c r="G97" s="15">
        <f>H97-B97-C97-D97-F97</f>
        <v>1151.0720000000001</v>
      </c>
      <c r="H97" s="15">
        <v>1541.9</v>
      </c>
      <c r="I97" s="8"/>
      <c r="K97" s="22"/>
    </row>
    <row r="98" spans="1:11" s="9" customFormat="1" ht="12" customHeight="1" x14ac:dyDescent="0.2">
      <c r="A98" s="44" t="s">
        <v>22</v>
      </c>
      <c r="B98" s="14">
        <v>73.129000000000005</v>
      </c>
      <c r="C98" s="14">
        <v>42.646999999999998</v>
      </c>
      <c r="D98" s="15">
        <v>18.681000000000001</v>
      </c>
      <c r="E98" s="19">
        <v>0</v>
      </c>
      <c r="F98" s="15">
        <v>217.3</v>
      </c>
      <c r="G98" s="15">
        <v>1216.3</v>
      </c>
      <c r="H98" s="15">
        <v>1568</v>
      </c>
      <c r="I98" s="8"/>
      <c r="K98" s="22"/>
    </row>
    <row r="99" spans="1:11" s="9" customFormat="1" ht="12" customHeight="1" x14ac:dyDescent="0.2">
      <c r="A99" s="24">
        <v>1995</v>
      </c>
      <c r="B99" s="14"/>
      <c r="C99" s="31"/>
      <c r="D99" s="15"/>
      <c r="E99" s="14"/>
      <c r="F99" s="15"/>
      <c r="G99" s="15"/>
      <c r="H99" s="15"/>
      <c r="I99" s="8"/>
      <c r="K99" s="22"/>
    </row>
    <row r="100" spans="1:11" s="9" customFormat="1" ht="12" customHeight="1" x14ac:dyDescent="0.2">
      <c r="A100" s="44" t="s">
        <v>13</v>
      </c>
      <c r="B100" s="14">
        <v>90.3</v>
      </c>
      <c r="C100" s="14">
        <v>56.7</v>
      </c>
      <c r="D100" s="15">
        <v>20</v>
      </c>
      <c r="E100" s="19">
        <v>0</v>
      </c>
      <c r="F100" s="15">
        <v>267.39999999999998</v>
      </c>
      <c r="G100" s="15">
        <f>390.307+1124.961+90.337-F100-D100-C100-B100</f>
        <v>1171.2049999999999</v>
      </c>
      <c r="H100" s="15">
        <f>G100+F100+D100+C100+B100</f>
        <v>1605.605</v>
      </c>
      <c r="I100" s="8"/>
      <c r="K100" s="22"/>
    </row>
    <row r="101" spans="1:11" s="9" customFormat="1" ht="12" customHeight="1" x14ac:dyDescent="0.2">
      <c r="A101" s="44" t="s">
        <v>16</v>
      </c>
      <c r="B101" s="15">
        <v>105.84699999999999</v>
      </c>
      <c r="C101" s="14">
        <v>63.006</v>
      </c>
      <c r="D101" s="15">
        <v>20.855</v>
      </c>
      <c r="E101" s="19">
        <v>0</v>
      </c>
      <c r="F101" s="15">
        <v>288.97300000000001</v>
      </c>
      <c r="G101" s="15">
        <f>403.796+1158.657+105.849-F101-D101-C101-B101+0.5-0.5</f>
        <v>1189.6209999999999</v>
      </c>
      <c r="H101" s="15">
        <f>G101+F101+D101+C101+B101</f>
        <v>1668.3019999999999</v>
      </c>
      <c r="I101" s="8"/>
      <c r="K101" s="22"/>
    </row>
    <row r="102" spans="1:11" s="9" customFormat="1" ht="12" customHeight="1" x14ac:dyDescent="0.2">
      <c r="A102" s="44" t="s">
        <v>19</v>
      </c>
      <c r="B102" s="15">
        <v>108.7</v>
      </c>
      <c r="C102" s="14">
        <v>64.7</v>
      </c>
      <c r="D102" s="15">
        <v>14.7</v>
      </c>
      <c r="E102" s="19">
        <v>0</v>
      </c>
      <c r="F102" s="15">
        <v>276.8</v>
      </c>
      <c r="G102" s="15">
        <v>1291.4000000000001</v>
      </c>
      <c r="H102" s="15">
        <f>G102+F102+D102+C102+B102</f>
        <v>1756.3000000000002</v>
      </c>
      <c r="I102" s="8"/>
      <c r="K102" s="22"/>
    </row>
    <row r="103" spans="1:11" s="9" customFormat="1" ht="12" customHeight="1" x14ac:dyDescent="0.2">
      <c r="A103" s="44" t="s">
        <v>22</v>
      </c>
      <c r="B103" s="15">
        <v>122.5</v>
      </c>
      <c r="C103" s="14">
        <v>63</v>
      </c>
      <c r="D103" s="15">
        <v>18.8</v>
      </c>
      <c r="E103" s="19">
        <v>0</v>
      </c>
      <c r="F103" s="15">
        <v>286.10000000000002</v>
      </c>
      <c r="G103" s="15">
        <v>1290</v>
      </c>
      <c r="H103" s="15">
        <f>G103+F103+D103+C103+B103</f>
        <v>1780.3999999999999</v>
      </c>
      <c r="I103" s="8"/>
      <c r="K103" s="22"/>
    </row>
    <row r="104" spans="1:11" s="9" customFormat="1" ht="12" customHeight="1" x14ac:dyDescent="0.2">
      <c r="A104" s="24">
        <v>1996</v>
      </c>
      <c r="B104" s="15"/>
      <c r="C104" s="15"/>
      <c r="D104" s="15"/>
      <c r="E104" s="14"/>
      <c r="F104" s="15"/>
      <c r="G104" s="15"/>
      <c r="H104" s="15"/>
      <c r="I104" s="8"/>
      <c r="K104" s="22"/>
    </row>
    <row r="105" spans="1:11" s="9" customFormat="1" ht="12" customHeight="1" x14ac:dyDescent="0.2">
      <c r="A105" s="44" t="s">
        <v>13</v>
      </c>
      <c r="B105" s="15">
        <v>127.7</v>
      </c>
      <c r="C105" s="14">
        <v>65.2</v>
      </c>
      <c r="D105" s="15">
        <v>17.399999999999999</v>
      </c>
      <c r="E105" s="19">
        <v>0</v>
      </c>
      <c r="F105" s="15">
        <v>319.3</v>
      </c>
      <c r="G105" s="15">
        <v>1329.8</v>
      </c>
      <c r="H105" s="15">
        <f>G105+F105+D105+C105+B105</f>
        <v>1859.4</v>
      </c>
      <c r="I105" s="8"/>
      <c r="K105" s="22"/>
    </row>
    <row r="106" spans="1:11" s="9" customFormat="1" ht="12" customHeight="1" x14ac:dyDescent="0.2">
      <c r="A106" s="44" t="s">
        <v>16</v>
      </c>
      <c r="B106" s="15">
        <v>144.19999999999999</v>
      </c>
      <c r="C106" s="15">
        <v>109.2</v>
      </c>
      <c r="D106" s="15">
        <v>24.6</v>
      </c>
      <c r="E106" s="19">
        <v>0</v>
      </c>
      <c r="F106" s="15">
        <v>382.5</v>
      </c>
      <c r="G106" s="15">
        <v>1371.8</v>
      </c>
      <c r="H106" s="15">
        <f>G106+F106+D106+C106+B106</f>
        <v>2032.3</v>
      </c>
      <c r="I106" s="8"/>
      <c r="K106" s="22"/>
    </row>
    <row r="107" spans="1:11" s="9" customFormat="1" ht="12" customHeight="1" x14ac:dyDescent="0.2">
      <c r="A107" s="44" t="s">
        <v>19</v>
      </c>
      <c r="B107" s="15">
        <v>138.1</v>
      </c>
      <c r="C107" s="15">
        <v>143.69999999999999</v>
      </c>
      <c r="D107" s="15">
        <v>17</v>
      </c>
      <c r="E107" s="19">
        <v>0</v>
      </c>
      <c r="F107" s="15">
        <v>372.1</v>
      </c>
      <c r="G107" s="15">
        <v>1435.3</v>
      </c>
      <c r="H107" s="15">
        <f>G107+F107+D107+C107+B107</f>
        <v>2106.2000000000003</v>
      </c>
      <c r="I107" s="8"/>
      <c r="K107" s="22"/>
    </row>
    <row r="108" spans="1:11" s="9" customFormat="1" ht="12" customHeight="1" x14ac:dyDescent="0.2">
      <c r="A108" s="44" t="s">
        <v>22</v>
      </c>
      <c r="B108" s="15">
        <v>167.2</v>
      </c>
      <c r="C108" s="15">
        <v>100.5</v>
      </c>
      <c r="D108" s="15">
        <v>32.4</v>
      </c>
      <c r="E108" s="19">
        <v>0</v>
      </c>
      <c r="F108" s="15">
        <v>346.7</v>
      </c>
      <c r="G108" s="15">
        <v>1587.6</v>
      </c>
      <c r="H108" s="15">
        <f>G108+F108+D108+C108+B108</f>
        <v>2234.3999999999996</v>
      </c>
      <c r="I108" s="8"/>
      <c r="K108" s="22"/>
    </row>
    <row r="109" spans="1:11" s="9" customFormat="1" ht="12" customHeight="1" x14ac:dyDescent="0.2">
      <c r="A109" s="24">
        <v>1997</v>
      </c>
      <c r="B109" s="15"/>
      <c r="C109" s="15"/>
      <c r="D109" s="15"/>
      <c r="E109" s="14"/>
      <c r="F109" s="15"/>
      <c r="G109" s="15"/>
      <c r="H109" s="15"/>
      <c r="I109" s="8"/>
      <c r="K109" s="22"/>
    </row>
    <row r="110" spans="1:11" s="9" customFormat="1" ht="12" customHeight="1" x14ac:dyDescent="0.2">
      <c r="A110" s="44" t="s">
        <v>13</v>
      </c>
      <c r="B110" s="15">
        <v>172.5</v>
      </c>
      <c r="C110" s="15">
        <v>123.4</v>
      </c>
      <c r="D110" s="15">
        <v>25.5</v>
      </c>
      <c r="E110" s="19">
        <v>0</v>
      </c>
      <c r="F110" s="15">
        <v>333.5</v>
      </c>
      <c r="G110" s="15">
        <v>1666.6</v>
      </c>
      <c r="H110" s="15">
        <f>G110+F110+D110+C110+B110</f>
        <v>2321.5</v>
      </c>
      <c r="I110" s="8"/>
      <c r="J110" s="32"/>
      <c r="K110" s="22"/>
    </row>
    <row r="111" spans="1:11" s="9" customFormat="1" ht="12" customHeight="1" x14ac:dyDescent="0.2">
      <c r="A111" s="44" t="s">
        <v>16</v>
      </c>
      <c r="B111" s="15">
        <v>192.3</v>
      </c>
      <c r="C111" s="15">
        <v>109.4</v>
      </c>
      <c r="D111" s="15">
        <v>28</v>
      </c>
      <c r="E111" s="19">
        <v>0</v>
      </c>
      <c r="F111" s="15">
        <v>322.7</v>
      </c>
      <c r="G111" s="15">
        <v>1719.2</v>
      </c>
      <c r="H111" s="15">
        <f>G111+F111+D111+C111+B111</f>
        <v>2371.6000000000004</v>
      </c>
      <c r="I111" s="8"/>
      <c r="J111" s="32"/>
      <c r="K111" s="22"/>
    </row>
    <row r="112" spans="1:11" s="9" customFormat="1" ht="12" customHeight="1" x14ac:dyDescent="0.2">
      <c r="A112" s="44" t="s">
        <v>19</v>
      </c>
      <c r="B112" s="15">
        <v>196.2</v>
      </c>
      <c r="C112" s="15">
        <v>137.30000000000001</v>
      </c>
      <c r="D112" s="15">
        <v>21.3</v>
      </c>
      <c r="E112" s="19">
        <v>0</v>
      </c>
      <c r="F112" s="15">
        <v>310.2</v>
      </c>
      <c r="G112" s="15">
        <v>1779.1</v>
      </c>
      <c r="H112" s="15">
        <f>G112+F112+D112+C112+B112</f>
        <v>2444.1</v>
      </c>
      <c r="I112" s="8"/>
      <c r="J112" s="32"/>
      <c r="K112" s="22"/>
    </row>
    <row r="113" spans="1:11" s="9" customFormat="1" ht="12" customHeight="1" x14ac:dyDescent="0.2">
      <c r="A113" s="44" t="s">
        <v>22</v>
      </c>
      <c r="B113" s="15">
        <v>170.7</v>
      </c>
      <c r="C113" s="14">
        <v>95</v>
      </c>
      <c r="D113" s="15">
        <v>29.4</v>
      </c>
      <c r="E113" s="19">
        <v>0</v>
      </c>
      <c r="F113" s="15">
        <v>365.7</v>
      </c>
      <c r="G113" s="15">
        <v>1863.5</v>
      </c>
      <c r="H113" s="15">
        <f>G113+F113+D113+C113+B113</f>
        <v>2524.2999999999997</v>
      </c>
      <c r="I113" s="8"/>
      <c r="J113" s="32"/>
      <c r="K113" s="22"/>
    </row>
    <row r="114" spans="1:11" s="9" customFormat="1" ht="12" customHeight="1" x14ac:dyDescent="0.2">
      <c r="A114" s="24">
        <v>1998</v>
      </c>
      <c r="B114" s="15"/>
      <c r="C114" s="14"/>
      <c r="D114" s="15"/>
      <c r="E114" s="14"/>
      <c r="F114" s="15"/>
      <c r="G114" s="15"/>
      <c r="H114" s="15"/>
      <c r="I114" s="8"/>
      <c r="K114" s="22"/>
    </row>
    <row r="115" spans="1:11" s="9" customFormat="1" ht="12" customHeight="1" x14ac:dyDescent="0.2">
      <c r="A115" s="44" t="s">
        <v>13</v>
      </c>
      <c r="B115" s="15">
        <v>185.7</v>
      </c>
      <c r="C115" s="15">
        <v>127.5</v>
      </c>
      <c r="D115" s="15">
        <v>30.8</v>
      </c>
      <c r="E115" s="19">
        <v>0</v>
      </c>
      <c r="F115" s="15">
        <v>414.4</v>
      </c>
      <c r="G115" s="15">
        <v>1791.2</v>
      </c>
      <c r="H115" s="15">
        <f>G115+F115+D115+C115+B115</f>
        <v>2549.6</v>
      </c>
      <c r="I115" s="8"/>
      <c r="J115" s="32"/>
      <c r="K115" s="22"/>
    </row>
    <row r="116" spans="1:11" s="9" customFormat="1" ht="12" customHeight="1" x14ac:dyDescent="0.2">
      <c r="A116" s="44" t="s">
        <v>16</v>
      </c>
      <c r="B116" s="15">
        <v>223.4</v>
      </c>
      <c r="C116" s="15">
        <v>135</v>
      </c>
      <c r="D116" s="15">
        <v>31</v>
      </c>
      <c r="E116" s="19">
        <v>0</v>
      </c>
      <c r="F116" s="15">
        <v>404.7</v>
      </c>
      <c r="G116" s="15">
        <v>1840.3</v>
      </c>
      <c r="H116" s="15">
        <f>G116+F116+D116+C116+B116</f>
        <v>2634.4</v>
      </c>
      <c r="I116" s="8"/>
      <c r="J116" s="32"/>
      <c r="K116" s="22"/>
    </row>
    <row r="117" spans="1:11" s="9" customFormat="1" ht="12" customHeight="1" x14ac:dyDescent="0.2">
      <c r="A117" s="44" t="s">
        <v>19</v>
      </c>
      <c r="B117" s="15">
        <v>253.86</v>
      </c>
      <c r="C117" s="15">
        <v>104.425</v>
      </c>
      <c r="D117" s="15">
        <v>27.405999999999999</v>
      </c>
      <c r="E117" s="19">
        <v>0</v>
      </c>
      <c r="F117" s="15">
        <v>390.2</v>
      </c>
      <c r="G117" s="15">
        <v>1940.7</v>
      </c>
      <c r="H117" s="15">
        <f>G117+F117+D117+C117+B117</f>
        <v>2716.5910000000003</v>
      </c>
      <c r="I117" s="8"/>
      <c r="J117" s="32"/>
      <c r="K117" s="22"/>
    </row>
    <row r="118" spans="1:11" s="9" customFormat="1" ht="12" customHeight="1" x14ac:dyDescent="0.2">
      <c r="A118" s="44" t="s">
        <v>22</v>
      </c>
      <c r="B118" s="15">
        <v>287.5</v>
      </c>
      <c r="C118" s="14">
        <v>84.6</v>
      </c>
      <c r="D118" s="15">
        <v>27.9</v>
      </c>
      <c r="E118" s="19">
        <v>0</v>
      </c>
      <c r="F118" s="15">
        <v>348.3</v>
      </c>
      <c r="G118" s="15">
        <v>1904.2</v>
      </c>
      <c r="H118" s="15">
        <f>G118+F118+D118+C118+B118</f>
        <v>2652.5</v>
      </c>
      <c r="I118" s="8"/>
      <c r="J118" s="32"/>
      <c r="K118" s="22"/>
    </row>
    <row r="119" spans="1:11" s="9" customFormat="1" ht="12" customHeight="1" x14ac:dyDescent="0.2">
      <c r="A119" s="24">
        <v>1999</v>
      </c>
      <c r="B119" s="15"/>
      <c r="C119" s="14"/>
      <c r="D119" s="15"/>
      <c r="E119" s="19"/>
      <c r="F119" s="15"/>
      <c r="G119" s="15"/>
      <c r="H119" s="15"/>
      <c r="I119" s="8"/>
      <c r="K119" s="22"/>
    </row>
    <row r="120" spans="1:11" s="9" customFormat="1" ht="12" customHeight="1" x14ac:dyDescent="0.2">
      <c r="A120" s="44" t="s">
        <v>13</v>
      </c>
      <c r="B120" s="15">
        <v>225.3</v>
      </c>
      <c r="C120" s="15">
        <v>119.2</v>
      </c>
      <c r="D120" s="15">
        <v>29.657</v>
      </c>
      <c r="E120" s="19">
        <v>0</v>
      </c>
      <c r="F120" s="15">
        <v>293.5</v>
      </c>
      <c r="G120" s="15">
        <v>2008.4</v>
      </c>
      <c r="H120" s="15">
        <v>2676.1</v>
      </c>
      <c r="I120" s="8"/>
      <c r="J120" s="32"/>
      <c r="K120" s="22"/>
    </row>
    <row r="121" spans="1:11" s="9" customFormat="1" ht="12" customHeight="1" x14ac:dyDescent="0.2">
      <c r="A121" s="44" t="s">
        <v>16</v>
      </c>
      <c r="B121" s="15">
        <v>255.2</v>
      </c>
      <c r="C121" s="15">
        <v>124</v>
      </c>
      <c r="D121" s="15">
        <v>42.1</v>
      </c>
      <c r="E121" s="19">
        <v>0</v>
      </c>
      <c r="F121" s="15">
        <v>277.60000000000002</v>
      </c>
      <c r="G121" s="15">
        <v>2039.6</v>
      </c>
      <c r="H121" s="15">
        <v>2738.5</v>
      </c>
      <c r="I121" s="8"/>
      <c r="J121" s="32"/>
      <c r="K121" s="22"/>
    </row>
    <row r="122" spans="1:11" s="9" customFormat="1" ht="12" customHeight="1" x14ac:dyDescent="0.2">
      <c r="A122" s="44" t="s">
        <v>19</v>
      </c>
      <c r="B122" s="15">
        <v>220.7</v>
      </c>
      <c r="C122" s="15">
        <v>145.1</v>
      </c>
      <c r="D122" s="15">
        <v>51.5</v>
      </c>
      <c r="E122" s="19">
        <v>0</v>
      </c>
      <c r="F122" s="15">
        <v>272.89999999999998</v>
      </c>
      <c r="G122" s="15">
        <v>2044.6</v>
      </c>
      <c r="H122" s="15">
        <v>2734.8</v>
      </c>
      <c r="I122" s="8"/>
      <c r="J122" s="32"/>
      <c r="K122" s="22"/>
    </row>
    <row r="123" spans="1:11" s="9" customFormat="1" ht="12" customHeight="1" x14ac:dyDescent="0.2">
      <c r="A123" s="44" t="s">
        <v>22</v>
      </c>
      <c r="B123" s="15">
        <v>211.7</v>
      </c>
      <c r="C123" s="15">
        <v>123.3</v>
      </c>
      <c r="D123" s="15">
        <v>47.4</v>
      </c>
      <c r="E123" s="19">
        <v>0</v>
      </c>
      <c r="F123" s="15">
        <v>296.60000000000002</v>
      </c>
      <c r="G123" s="15">
        <v>2065.1999999999998</v>
      </c>
      <c r="H123" s="15">
        <v>2744.2</v>
      </c>
      <c r="I123" s="8"/>
      <c r="J123" s="32"/>
      <c r="K123" s="22"/>
    </row>
    <row r="124" spans="1:11" s="9" customFormat="1" ht="12" customHeight="1" x14ac:dyDescent="0.2">
      <c r="A124" s="24">
        <v>2000</v>
      </c>
      <c r="B124" s="15"/>
      <c r="C124" s="15"/>
      <c r="D124" s="15"/>
      <c r="E124" s="14"/>
      <c r="F124" s="15"/>
      <c r="G124" s="15"/>
      <c r="H124" s="15"/>
      <c r="I124" s="8"/>
      <c r="K124" s="22"/>
    </row>
    <row r="125" spans="1:11" s="9" customFormat="1" ht="12" customHeight="1" x14ac:dyDescent="0.2">
      <c r="A125" s="44" t="s">
        <v>13</v>
      </c>
      <c r="B125" s="15">
        <v>230.1</v>
      </c>
      <c r="C125" s="15">
        <v>118.2</v>
      </c>
      <c r="D125" s="15">
        <v>42.3</v>
      </c>
      <c r="E125" s="19">
        <v>0</v>
      </c>
      <c r="F125" s="15">
        <v>291.39999999999998</v>
      </c>
      <c r="G125" s="15">
        <v>2054.4</v>
      </c>
      <c r="H125" s="15">
        <f>G125+F125+D125+C125+B125</f>
        <v>2736.4</v>
      </c>
      <c r="I125" s="8"/>
      <c r="J125" s="32"/>
      <c r="K125" s="22"/>
    </row>
    <row r="126" spans="1:11" s="9" customFormat="1" ht="12" customHeight="1" x14ac:dyDescent="0.2">
      <c r="A126" s="44" t="s">
        <v>16</v>
      </c>
      <c r="B126" s="15">
        <v>214.1</v>
      </c>
      <c r="C126" s="15">
        <v>123.1</v>
      </c>
      <c r="D126" s="15">
        <v>36.200000000000003</v>
      </c>
      <c r="E126" s="19">
        <v>0</v>
      </c>
      <c r="F126" s="15">
        <v>355.3</v>
      </c>
      <c r="G126" s="15">
        <v>2074.6</v>
      </c>
      <c r="H126" s="15">
        <f>G126+F126+D126+C126+B126</f>
        <v>2803.2999999999997</v>
      </c>
      <c r="I126" s="8"/>
      <c r="J126" s="32"/>
      <c r="K126" s="22"/>
    </row>
    <row r="127" spans="1:11" s="9" customFormat="1" ht="12" customHeight="1" x14ac:dyDescent="0.2">
      <c r="A127" s="44" t="s">
        <v>19</v>
      </c>
      <c r="B127" s="15">
        <v>211.9</v>
      </c>
      <c r="C127" s="15">
        <v>106.4</v>
      </c>
      <c r="D127" s="15">
        <v>36.299999999999997</v>
      </c>
      <c r="E127" s="19">
        <v>0</v>
      </c>
      <c r="F127" s="15">
        <v>394.4</v>
      </c>
      <c r="G127" s="15">
        <v>2111.8000000000002</v>
      </c>
      <c r="H127" s="15">
        <f>G127+F127+D127+C127+B127</f>
        <v>2860.8000000000006</v>
      </c>
      <c r="I127" s="8"/>
      <c r="J127" s="32"/>
      <c r="K127" s="22"/>
    </row>
    <row r="128" spans="1:11" s="9" customFormat="1" ht="12" customHeight="1" x14ac:dyDescent="0.2">
      <c r="A128" s="44" t="s">
        <v>22</v>
      </c>
      <c r="B128" s="15">
        <v>255.1</v>
      </c>
      <c r="C128" s="15">
        <v>105</v>
      </c>
      <c r="D128" s="15">
        <v>44.9</v>
      </c>
      <c r="E128" s="19">
        <v>0</v>
      </c>
      <c r="F128" s="15">
        <v>382.1</v>
      </c>
      <c r="G128" s="15">
        <v>2213.3000000000002</v>
      </c>
      <c r="H128" s="15">
        <f>G128+F128+D128+C128+B128</f>
        <v>3000.4</v>
      </c>
      <c r="I128" s="8"/>
      <c r="J128" s="32"/>
      <c r="K128" s="22"/>
    </row>
    <row r="129" spans="1:11" s="9" customFormat="1" ht="12" customHeight="1" x14ac:dyDescent="0.2">
      <c r="A129" s="24">
        <v>2001</v>
      </c>
      <c r="B129" s="15"/>
      <c r="C129" s="15"/>
      <c r="D129" s="15"/>
      <c r="E129" s="14"/>
      <c r="F129" s="15"/>
      <c r="G129" s="15"/>
      <c r="H129" s="15"/>
      <c r="I129" s="8"/>
      <c r="J129" s="32"/>
      <c r="K129" s="22"/>
    </row>
    <row r="130" spans="1:11" s="9" customFormat="1" ht="12" customHeight="1" x14ac:dyDescent="0.2">
      <c r="A130" s="44" t="s">
        <v>13</v>
      </c>
      <c r="B130" s="15">
        <v>267.89999999999998</v>
      </c>
      <c r="C130" s="15">
        <v>112.1</v>
      </c>
      <c r="D130" s="15">
        <v>51.2</v>
      </c>
      <c r="E130" s="19">
        <v>0</v>
      </c>
      <c r="F130" s="15">
        <v>233.8</v>
      </c>
      <c r="G130" s="15">
        <v>2341.6</v>
      </c>
      <c r="H130" s="15">
        <f>G130+F130+D130+C130+B130</f>
        <v>3006.6</v>
      </c>
      <c r="I130" s="8"/>
      <c r="J130" s="32"/>
      <c r="K130" s="22"/>
    </row>
    <row r="131" spans="1:11" s="9" customFormat="1" ht="12" customHeight="1" x14ac:dyDescent="0.2">
      <c r="A131" s="44" t="s">
        <v>16</v>
      </c>
      <c r="B131" s="15">
        <v>252.4</v>
      </c>
      <c r="C131" s="15">
        <v>95</v>
      </c>
      <c r="D131" s="15">
        <v>46.6</v>
      </c>
      <c r="E131" s="19">
        <v>0</v>
      </c>
      <c r="F131" s="15">
        <v>245.2</v>
      </c>
      <c r="G131" s="15">
        <v>2367.1</v>
      </c>
      <c r="H131" s="15">
        <f>G131+F131+D131+C131+B131</f>
        <v>3006.2999999999997</v>
      </c>
      <c r="I131" s="8"/>
      <c r="J131" s="32"/>
      <c r="K131" s="22"/>
    </row>
    <row r="132" spans="1:11" s="9" customFormat="1" ht="12" customHeight="1" x14ac:dyDescent="0.2">
      <c r="A132" s="44" t="s">
        <v>19</v>
      </c>
      <c r="B132" s="15">
        <v>250.4</v>
      </c>
      <c r="C132" s="15">
        <v>95.9</v>
      </c>
      <c r="D132" s="15">
        <v>49.4</v>
      </c>
      <c r="E132" s="19">
        <v>0</v>
      </c>
      <c r="F132" s="15">
        <v>251.1</v>
      </c>
      <c r="G132" s="15">
        <v>2347.1999999999998</v>
      </c>
      <c r="H132" s="15">
        <v>2994</v>
      </c>
      <c r="I132" s="8"/>
      <c r="J132" s="32"/>
      <c r="K132" s="22"/>
    </row>
    <row r="133" spans="1:11" s="9" customFormat="1" ht="12" customHeight="1" x14ac:dyDescent="0.2">
      <c r="A133" s="44" t="s">
        <v>22</v>
      </c>
      <c r="B133" s="15">
        <v>309.8</v>
      </c>
      <c r="C133" s="15">
        <v>103.6</v>
      </c>
      <c r="D133" s="15">
        <v>43</v>
      </c>
      <c r="E133" s="19">
        <v>0</v>
      </c>
      <c r="F133" s="15">
        <v>287.89999999999998</v>
      </c>
      <c r="G133" s="15">
        <v>2380.1</v>
      </c>
      <c r="H133" s="15">
        <v>3124.4</v>
      </c>
      <c r="I133" s="8"/>
      <c r="J133" s="32"/>
      <c r="K133" s="22"/>
    </row>
    <row r="134" spans="1:11" s="9" customFormat="1" ht="12" customHeight="1" x14ac:dyDescent="0.2">
      <c r="A134" s="24">
        <v>2002</v>
      </c>
      <c r="B134" s="15"/>
      <c r="C134" s="15"/>
      <c r="D134" s="15"/>
      <c r="E134" s="14"/>
      <c r="F134" s="15"/>
      <c r="G134" s="15"/>
      <c r="H134" s="15"/>
      <c r="I134" s="8"/>
      <c r="J134" s="32"/>
      <c r="K134" s="22"/>
    </row>
    <row r="135" spans="1:11" s="9" customFormat="1" ht="12" customHeight="1" x14ac:dyDescent="0.2">
      <c r="A135" s="44" t="s">
        <v>13</v>
      </c>
      <c r="B135" s="15">
        <v>310.8</v>
      </c>
      <c r="C135" s="15">
        <v>105.6</v>
      </c>
      <c r="D135" s="15">
        <v>37.1</v>
      </c>
      <c r="E135" s="19">
        <v>0</v>
      </c>
      <c r="F135" s="15">
        <v>210.1</v>
      </c>
      <c r="G135" s="15">
        <v>2507.6999999999998</v>
      </c>
      <c r="H135" s="15">
        <v>3171.3</v>
      </c>
      <c r="I135" s="8"/>
      <c r="J135" s="32"/>
      <c r="K135" s="22"/>
    </row>
    <row r="136" spans="1:11" s="9" customFormat="1" ht="12" customHeight="1" x14ac:dyDescent="0.2">
      <c r="A136" s="44" t="s">
        <v>16</v>
      </c>
      <c r="B136" s="15">
        <v>318.10000000000002</v>
      </c>
      <c r="C136" s="15">
        <v>89.4</v>
      </c>
      <c r="D136" s="15">
        <v>35.6</v>
      </c>
      <c r="E136" s="19">
        <v>0</v>
      </c>
      <c r="F136" s="15">
        <v>151.6</v>
      </c>
      <c r="G136" s="15">
        <v>2583.6</v>
      </c>
      <c r="H136" s="15">
        <v>3178.3</v>
      </c>
      <c r="I136" s="8"/>
      <c r="J136" s="32"/>
      <c r="K136" s="22"/>
    </row>
    <row r="137" spans="1:11" s="9" customFormat="1" ht="12" customHeight="1" x14ac:dyDescent="0.2">
      <c r="A137" s="44" t="s">
        <v>19</v>
      </c>
      <c r="B137" s="15">
        <v>308.7</v>
      </c>
      <c r="C137" s="15">
        <v>82.6</v>
      </c>
      <c r="D137" s="15">
        <v>25.2</v>
      </c>
      <c r="E137" s="19">
        <v>0</v>
      </c>
      <c r="F137" s="15">
        <v>142</v>
      </c>
      <c r="G137" s="15">
        <v>2551.1999999999998</v>
      </c>
      <c r="H137" s="15">
        <v>3109.7</v>
      </c>
      <c r="I137" s="8"/>
      <c r="J137" s="32"/>
      <c r="K137" s="22"/>
    </row>
    <row r="138" spans="1:11" s="9" customFormat="1" ht="12" customHeight="1" x14ac:dyDescent="0.2">
      <c r="A138" s="44" t="s">
        <v>22</v>
      </c>
      <c r="B138" s="15">
        <v>282.60000000000002</v>
      </c>
      <c r="C138" s="15">
        <v>103.9</v>
      </c>
      <c r="D138" s="15">
        <v>26.4</v>
      </c>
      <c r="E138" s="19">
        <v>0</v>
      </c>
      <c r="F138" s="15">
        <v>141.30000000000001</v>
      </c>
      <c r="G138" s="15">
        <v>2579.1999999999998</v>
      </c>
      <c r="H138" s="15">
        <v>3133.4</v>
      </c>
      <c r="I138" s="8"/>
      <c r="J138" s="32"/>
      <c r="K138" s="22"/>
    </row>
    <row r="139" spans="1:11" s="9" customFormat="1" ht="12" customHeight="1" x14ac:dyDescent="0.2">
      <c r="A139" s="24">
        <v>2003</v>
      </c>
      <c r="B139" s="15"/>
      <c r="C139" s="15"/>
      <c r="D139" s="15"/>
      <c r="E139" s="14"/>
      <c r="F139" s="15"/>
      <c r="G139" s="15"/>
      <c r="H139" s="15"/>
      <c r="I139" s="8"/>
      <c r="J139" s="32"/>
      <c r="K139" s="22"/>
    </row>
    <row r="140" spans="1:11" s="9" customFormat="1" ht="12" customHeight="1" x14ac:dyDescent="0.2">
      <c r="A140" s="44" t="s">
        <v>13</v>
      </c>
      <c r="B140" s="15">
        <v>217.2</v>
      </c>
      <c r="C140" s="15">
        <v>74.5</v>
      </c>
      <c r="D140" s="15">
        <v>26.8</v>
      </c>
      <c r="E140" s="19">
        <v>0</v>
      </c>
      <c r="F140" s="15">
        <v>101.5</v>
      </c>
      <c r="G140" s="15">
        <v>2606.1</v>
      </c>
      <c r="H140" s="15">
        <f>B140+C140+D140+F140+G140</f>
        <v>3026.1</v>
      </c>
      <c r="I140" s="8"/>
      <c r="J140" s="32"/>
      <c r="K140" s="22"/>
    </row>
    <row r="141" spans="1:11" s="9" customFormat="1" ht="12" customHeight="1" x14ac:dyDescent="0.2">
      <c r="A141" s="44" t="s">
        <v>16</v>
      </c>
      <c r="B141" s="15">
        <v>220.1</v>
      </c>
      <c r="C141" s="15">
        <v>86.4</v>
      </c>
      <c r="D141" s="15">
        <v>25.4</v>
      </c>
      <c r="E141" s="19">
        <v>0</v>
      </c>
      <c r="F141" s="15">
        <v>207.8</v>
      </c>
      <c r="G141" s="15">
        <v>2394.9</v>
      </c>
      <c r="H141" s="15">
        <f>B141+C141+D141+F141+G141</f>
        <v>2934.6000000000004</v>
      </c>
      <c r="I141" s="8"/>
      <c r="J141" s="32"/>
      <c r="K141" s="22"/>
    </row>
    <row r="142" spans="1:11" s="9" customFormat="1" ht="12" customHeight="1" x14ac:dyDescent="0.2">
      <c r="A142" s="44" t="s">
        <v>19</v>
      </c>
      <c r="B142" s="15">
        <v>238.7</v>
      </c>
      <c r="C142" s="15">
        <v>83.3</v>
      </c>
      <c r="D142" s="15">
        <v>25.6</v>
      </c>
      <c r="E142" s="19">
        <v>0</v>
      </c>
      <c r="F142" s="15">
        <v>309.60000000000002</v>
      </c>
      <c r="G142" s="15">
        <v>2234.1</v>
      </c>
      <c r="H142" s="15">
        <f>B142+C142+D142+F142+G142</f>
        <v>2891.3</v>
      </c>
      <c r="I142" s="8"/>
      <c r="J142" s="32"/>
      <c r="K142" s="22"/>
    </row>
    <row r="143" spans="1:11" s="9" customFormat="1" ht="12" customHeight="1" x14ac:dyDescent="0.2">
      <c r="A143" s="44" t="s">
        <v>22</v>
      </c>
      <c r="B143" s="15">
        <v>240.4</v>
      </c>
      <c r="C143" s="15">
        <v>78.2</v>
      </c>
      <c r="D143" s="15">
        <v>30</v>
      </c>
      <c r="E143" s="19">
        <v>0</v>
      </c>
      <c r="F143" s="15">
        <v>246.3</v>
      </c>
      <c r="G143" s="15">
        <v>2355.6</v>
      </c>
      <c r="H143" s="15">
        <f>B143+C143+D143+F143+G143</f>
        <v>2950.5</v>
      </c>
      <c r="I143" s="8"/>
      <c r="J143" s="32"/>
      <c r="K143" s="22"/>
    </row>
    <row r="144" spans="1:11" s="9" customFormat="1" ht="12" customHeight="1" x14ac:dyDescent="0.2">
      <c r="A144" s="24">
        <v>2004</v>
      </c>
      <c r="B144" s="28"/>
      <c r="C144" s="28"/>
      <c r="D144" s="15"/>
      <c r="E144" s="14"/>
      <c r="F144" s="15"/>
      <c r="G144" s="15"/>
      <c r="H144" s="15"/>
      <c r="I144" s="8"/>
      <c r="J144" s="32"/>
      <c r="K144" s="22"/>
    </row>
    <row r="145" spans="1:11" s="9" customFormat="1" ht="12" customHeight="1" x14ac:dyDescent="0.2">
      <c r="A145" s="44" t="s">
        <v>23</v>
      </c>
      <c r="B145" s="15">
        <v>256.10000000000002</v>
      </c>
      <c r="C145" s="15">
        <v>97.7</v>
      </c>
      <c r="D145" s="15">
        <v>25.3</v>
      </c>
      <c r="E145" s="19">
        <v>0</v>
      </c>
      <c r="F145" s="15">
        <v>227.7</v>
      </c>
      <c r="G145" s="15">
        <v>2291.6</v>
      </c>
      <c r="H145" s="15">
        <f>B145+C145+D145+F145+G145</f>
        <v>2898.3999999999996</v>
      </c>
      <c r="I145" s="8"/>
      <c r="J145" s="32"/>
      <c r="K145" s="22"/>
    </row>
    <row r="146" spans="1:11" s="9" customFormat="1" ht="12" customHeight="1" x14ac:dyDescent="0.2">
      <c r="A146" s="44" t="s">
        <v>24</v>
      </c>
      <c r="B146" s="15">
        <v>234.1</v>
      </c>
      <c r="C146" s="15">
        <v>98.8</v>
      </c>
      <c r="D146" s="15">
        <v>28.7</v>
      </c>
      <c r="E146" s="19">
        <v>0</v>
      </c>
      <c r="F146" s="15">
        <v>217.8</v>
      </c>
      <c r="G146" s="15">
        <v>2547.9</v>
      </c>
      <c r="H146" s="15">
        <f>B146+C146+D146+F146+G146</f>
        <v>3127.3</v>
      </c>
      <c r="I146" s="8"/>
      <c r="J146" s="32"/>
      <c r="K146" s="22"/>
    </row>
    <row r="147" spans="1:11" s="9" customFormat="1" ht="12" customHeight="1" x14ac:dyDescent="0.2">
      <c r="A147" s="44" t="s">
        <v>25</v>
      </c>
      <c r="B147" s="15">
        <v>269.8</v>
      </c>
      <c r="C147" s="15">
        <v>105.8</v>
      </c>
      <c r="D147" s="15">
        <v>42.8</v>
      </c>
      <c r="E147" s="19">
        <v>0</v>
      </c>
      <c r="F147" s="15">
        <v>226.5</v>
      </c>
      <c r="G147" s="15">
        <v>2618.6999999999998</v>
      </c>
      <c r="H147" s="15">
        <f>B147+C147+D147+F147+G147</f>
        <v>3263.6</v>
      </c>
      <c r="I147" s="8"/>
      <c r="J147" s="32"/>
      <c r="K147" s="22"/>
    </row>
    <row r="148" spans="1:11" s="9" customFormat="1" ht="12" customHeight="1" x14ac:dyDescent="0.2">
      <c r="A148" s="44" t="s">
        <v>26</v>
      </c>
      <c r="B148" s="15">
        <v>274.7</v>
      </c>
      <c r="C148" s="15">
        <v>107.9</v>
      </c>
      <c r="D148" s="15">
        <v>39.200000000000003</v>
      </c>
      <c r="E148" s="19">
        <v>0</v>
      </c>
      <c r="F148" s="15">
        <v>205.3</v>
      </c>
      <c r="G148" s="15">
        <v>2815.4</v>
      </c>
      <c r="H148" s="15">
        <f>B148+C148+D148+F148+G148</f>
        <v>3442.5</v>
      </c>
      <c r="I148" s="8"/>
      <c r="J148" s="32"/>
      <c r="K148" s="22"/>
    </row>
    <row r="149" spans="1:11" s="9" customFormat="1" ht="12" customHeight="1" x14ac:dyDescent="0.2">
      <c r="A149" s="24">
        <v>2005</v>
      </c>
      <c r="B149" s="15"/>
      <c r="C149" s="15"/>
      <c r="D149" s="15"/>
      <c r="E149" s="14"/>
      <c r="F149" s="15"/>
      <c r="G149" s="15"/>
      <c r="H149" s="15"/>
      <c r="I149" s="8"/>
      <c r="J149" s="32"/>
      <c r="K149" s="22"/>
    </row>
    <row r="150" spans="1:11" s="9" customFormat="1" ht="12" customHeight="1" x14ac:dyDescent="0.2">
      <c r="A150" s="44" t="s">
        <v>23</v>
      </c>
      <c r="B150" s="15">
        <v>300</v>
      </c>
      <c r="C150" s="15">
        <v>147.69999999999999</v>
      </c>
      <c r="D150" s="15">
        <v>32.6</v>
      </c>
      <c r="E150" s="19">
        <v>0</v>
      </c>
      <c r="F150" s="15">
        <v>220.4</v>
      </c>
      <c r="G150" s="15">
        <v>2786</v>
      </c>
      <c r="H150" s="15">
        <f>B150+C150+D150+F150+G150</f>
        <v>3486.7</v>
      </c>
      <c r="I150" s="8"/>
      <c r="J150" s="32"/>
      <c r="K150" s="22"/>
    </row>
    <row r="151" spans="1:11" s="9" customFormat="1" ht="12" customHeight="1" x14ac:dyDescent="0.2">
      <c r="A151" s="44" t="s">
        <v>24</v>
      </c>
      <c r="B151" s="15">
        <v>353.8</v>
      </c>
      <c r="C151" s="15">
        <v>144.19999999999999</v>
      </c>
      <c r="D151" s="15">
        <v>37.799999999999997</v>
      </c>
      <c r="E151" s="19">
        <v>0</v>
      </c>
      <c r="F151" s="15">
        <v>217.5</v>
      </c>
      <c r="G151" s="15">
        <f>2835-0.3</f>
        <v>2834.7</v>
      </c>
      <c r="H151" s="15">
        <f>B151+C151+D151+F151+G151</f>
        <v>3588</v>
      </c>
      <c r="I151" s="8"/>
      <c r="J151" s="32"/>
      <c r="K151" s="22"/>
    </row>
    <row r="152" spans="1:11" s="9" customFormat="1" ht="12" customHeight="1" x14ac:dyDescent="0.2">
      <c r="A152" s="44" t="s">
        <v>25</v>
      </c>
      <c r="B152" s="15">
        <v>356.9</v>
      </c>
      <c r="C152" s="15">
        <v>152.19999999999999</v>
      </c>
      <c r="D152" s="15">
        <v>40.700000000000003</v>
      </c>
      <c r="E152" s="19">
        <v>0</v>
      </c>
      <c r="F152" s="15">
        <v>403</v>
      </c>
      <c r="G152" s="15">
        <v>3527.4</v>
      </c>
      <c r="H152" s="15">
        <f>B152+C152+D152+F152+G152</f>
        <v>4480.2</v>
      </c>
      <c r="I152" s="8"/>
      <c r="J152" s="32"/>
      <c r="K152" s="22"/>
    </row>
    <row r="153" spans="1:11" s="9" customFormat="1" ht="12" customHeight="1" x14ac:dyDescent="0.2">
      <c r="A153" s="44" t="s">
        <v>26</v>
      </c>
      <c r="B153" s="15">
        <v>361.4</v>
      </c>
      <c r="C153" s="14">
        <v>126.9</v>
      </c>
      <c r="D153" s="15">
        <v>42</v>
      </c>
      <c r="E153" s="19">
        <v>0</v>
      </c>
      <c r="F153" s="23">
        <v>353.3</v>
      </c>
      <c r="G153" s="23">
        <v>3744.4</v>
      </c>
      <c r="H153" s="15">
        <f>B153+C153+D153+F153+G153</f>
        <v>4628</v>
      </c>
      <c r="I153" s="8"/>
      <c r="J153" s="32"/>
      <c r="K153" s="22"/>
    </row>
    <row r="154" spans="1:11" s="9" customFormat="1" ht="12" customHeight="1" x14ac:dyDescent="0.2">
      <c r="A154" s="24">
        <v>2006</v>
      </c>
      <c r="B154" s="15"/>
      <c r="C154" s="14"/>
      <c r="D154" s="15"/>
      <c r="E154" s="14"/>
      <c r="F154" s="15"/>
      <c r="G154" s="15"/>
      <c r="H154" s="15"/>
      <c r="J154" s="32"/>
      <c r="K154" s="22"/>
    </row>
    <row r="155" spans="1:11" s="9" customFormat="1" ht="12" customHeight="1" x14ac:dyDescent="0.2">
      <c r="A155" s="44" t="s">
        <v>23</v>
      </c>
      <c r="B155" s="15">
        <v>358.7</v>
      </c>
      <c r="C155" s="14">
        <v>157.6</v>
      </c>
      <c r="D155" s="15">
        <v>41.6</v>
      </c>
      <c r="E155" s="19">
        <v>0</v>
      </c>
      <c r="F155" s="23">
        <v>306.60000000000002</v>
      </c>
      <c r="G155" s="23">
        <v>3943.5</v>
      </c>
      <c r="H155" s="15">
        <f>B155+C155+D155+F155+G155+0.1</f>
        <v>4808.1000000000004</v>
      </c>
      <c r="J155" s="32"/>
      <c r="K155" s="22"/>
    </row>
    <row r="156" spans="1:11" s="9" customFormat="1" ht="12" customHeight="1" x14ac:dyDescent="0.2">
      <c r="A156" s="44" t="s">
        <v>24</v>
      </c>
      <c r="B156" s="23">
        <v>444.2</v>
      </c>
      <c r="C156" s="33">
        <v>218.5</v>
      </c>
      <c r="D156" s="23">
        <v>60.6</v>
      </c>
      <c r="E156" s="19">
        <v>0</v>
      </c>
      <c r="F156" s="23">
        <v>349</v>
      </c>
      <c r="G156" s="23">
        <v>4273.1000000000004</v>
      </c>
      <c r="H156" s="23">
        <v>5345.4</v>
      </c>
      <c r="I156" s="8"/>
      <c r="J156" s="32"/>
      <c r="K156" s="22"/>
    </row>
    <row r="157" spans="1:11" s="9" customFormat="1" ht="12" customHeight="1" x14ac:dyDescent="0.2">
      <c r="A157" s="44" t="s">
        <v>25</v>
      </c>
      <c r="B157" s="23">
        <v>358.3</v>
      </c>
      <c r="C157" s="33">
        <v>230.7</v>
      </c>
      <c r="D157" s="23">
        <v>80.599999999999994</v>
      </c>
      <c r="E157" s="19">
        <v>0</v>
      </c>
      <c r="F157" s="23">
        <v>419.1</v>
      </c>
      <c r="G157" s="23">
        <v>4615.2</v>
      </c>
      <c r="H157" s="23">
        <v>5703.9</v>
      </c>
      <c r="I157" s="8"/>
      <c r="J157" s="32"/>
      <c r="K157" s="22"/>
    </row>
    <row r="158" spans="1:11" s="9" customFormat="1" ht="12" customHeight="1" x14ac:dyDescent="0.2">
      <c r="A158" s="44" t="s">
        <v>26</v>
      </c>
      <c r="B158" s="23">
        <v>627.4</v>
      </c>
      <c r="C158" s="33">
        <v>261.8</v>
      </c>
      <c r="D158" s="23">
        <v>81.5</v>
      </c>
      <c r="E158" s="19">
        <v>0</v>
      </c>
      <c r="F158" s="23">
        <v>515.79999999999995</v>
      </c>
      <c r="G158" s="23">
        <v>5285.1</v>
      </c>
      <c r="H158" s="23">
        <v>6771.6</v>
      </c>
      <c r="I158" s="8"/>
      <c r="J158" s="32"/>
      <c r="K158" s="22"/>
    </row>
    <row r="159" spans="1:11" s="9" customFormat="1" ht="12" customHeight="1" x14ac:dyDescent="0.2">
      <c r="A159" s="34">
        <v>2007</v>
      </c>
      <c r="B159" s="23"/>
      <c r="C159" s="33"/>
      <c r="D159" s="23"/>
      <c r="E159" s="19"/>
      <c r="F159" s="23"/>
      <c r="G159" s="23"/>
      <c r="H159" s="23"/>
      <c r="I159" s="8"/>
      <c r="J159" s="32"/>
      <c r="K159" s="22"/>
    </row>
    <row r="160" spans="1:11" s="9" customFormat="1" ht="12" customHeight="1" x14ac:dyDescent="0.2">
      <c r="A160" s="44" t="s">
        <v>23</v>
      </c>
      <c r="B160" s="23">
        <v>752.1</v>
      </c>
      <c r="C160" s="33">
        <v>274.39999999999998</v>
      </c>
      <c r="D160" s="23">
        <v>71.8</v>
      </c>
      <c r="E160" s="19">
        <v>0</v>
      </c>
      <c r="F160" s="23">
        <v>445.9</v>
      </c>
      <c r="G160" s="23">
        <v>5550.5</v>
      </c>
      <c r="H160" s="23">
        <v>7094.7</v>
      </c>
      <c r="I160" s="35"/>
      <c r="J160" s="32"/>
      <c r="K160" s="22"/>
    </row>
    <row r="161" spans="1:11" s="9" customFormat="1" ht="12" customHeight="1" x14ac:dyDescent="0.2">
      <c r="A161" s="43" t="s">
        <v>24</v>
      </c>
      <c r="B161" s="23">
        <v>726.3</v>
      </c>
      <c r="C161" s="33">
        <v>269.89999999999998</v>
      </c>
      <c r="D161" s="23">
        <v>112.3</v>
      </c>
      <c r="E161" s="19">
        <v>0</v>
      </c>
      <c r="F161" s="23">
        <v>572.1</v>
      </c>
      <c r="G161" s="23">
        <v>5744.8</v>
      </c>
      <c r="H161" s="23">
        <v>7425.4</v>
      </c>
      <c r="I161" s="35"/>
      <c r="J161" s="32"/>
      <c r="K161" s="22"/>
    </row>
    <row r="162" spans="1:11" s="9" customFormat="1" ht="12" customHeight="1" x14ac:dyDescent="0.2">
      <c r="A162" s="43" t="s">
        <v>25</v>
      </c>
      <c r="B162" s="23">
        <v>716.85400000000004</v>
      </c>
      <c r="C162" s="33">
        <v>416.86700000000002</v>
      </c>
      <c r="D162" s="23">
        <v>97.316999999999993</v>
      </c>
      <c r="E162" s="19">
        <v>0</v>
      </c>
      <c r="F162" s="23">
        <v>475.7</v>
      </c>
      <c r="G162" s="23">
        <v>5734.8</v>
      </c>
      <c r="H162" s="23">
        <v>7441.5380000000005</v>
      </c>
      <c r="I162" s="35"/>
      <c r="J162" s="32"/>
      <c r="K162" s="22"/>
    </row>
    <row r="163" spans="1:11" s="9" customFormat="1" ht="12" customHeight="1" x14ac:dyDescent="0.2">
      <c r="A163" s="43" t="s">
        <v>26</v>
      </c>
      <c r="B163" s="23">
        <v>1018.545</v>
      </c>
      <c r="C163" s="33">
        <v>508.88400000000001</v>
      </c>
      <c r="D163" s="23">
        <v>78.3</v>
      </c>
      <c r="E163" s="19">
        <v>0</v>
      </c>
      <c r="F163" s="23">
        <v>752.6</v>
      </c>
      <c r="G163" s="23">
        <v>5799.2</v>
      </c>
      <c r="H163" s="23">
        <v>8157.5290000000005</v>
      </c>
      <c r="I163" s="35"/>
      <c r="J163" s="32"/>
      <c r="K163" s="22"/>
    </row>
    <row r="164" spans="1:11" s="9" customFormat="1" ht="12" customHeight="1" x14ac:dyDescent="0.2">
      <c r="A164" s="24">
        <v>2008</v>
      </c>
      <c r="B164" s="23"/>
      <c r="C164" s="33"/>
      <c r="D164" s="23"/>
      <c r="E164" s="14"/>
      <c r="F164" s="23"/>
      <c r="G164" s="23"/>
      <c r="H164" s="23"/>
      <c r="I164" s="35"/>
      <c r="J164" s="32"/>
      <c r="K164" s="22"/>
    </row>
    <row r="165" spans="1:11" s="9" customFormat="1" ht="12" customHeight="1" x14ac:dyDescent="0.2">
      <c r="A165" s="44" t="s">
        <v>23</v>
      </c>
      <c r="B165" s="23">
        <v>740.2</v>
      </c>
      <c r="C165" s="33">
        <v>832.9</v>
      </c>
      <c r="D165" s="23">
        <v>89.5</v>
      </c>
      <c r="E165" s="19">
        <v>0</v>
      </c>
      <c r="F165" s="23">
        <v>703.8</v>
      </c>
      <c r="G165" s="23">
        <v>6850</v>
      </c>
      <c r="H165" s="23">
        <v>9216.4</v>
      </c>
      <c r="I165" s="35"/>
      <c r="J165" s="32"/>
      <c r="K165" s="22"/>
    </row>
    <row r="166" spans="1:11" s="9" customFormat="1" ht="12" customHeight="1" x14ac:dyDescent="0.2">
      <c r="A166" s="44" t="s">
        <v>24</v>
      </c>
      <c r="B166" s="23">
        <v>1108.4000000000001</v>
      </c>
      <c r="C166" s="33">
        <v>954.4</v>
      </c>
      <c r="D166" s="23">
        <v>94.4</v>
      </c>
      <c r="E166" s="19">
        <v>0</v>
      </c>
      <c r="F166" s="23">
        <v>801</v>
      </c>
      <c r="G166" s="23">
        <v>6878.6</v>
      </c>
      <c r="H166" s="23">
        <v>9836.7999999999993</v>
      </c>
      <c r="I166" s="35"/>
      <c r="J166" s="32"/>
      <c r="K166" s="22"/>
    </row>
    <row r="167" spans="1:11" s="9" customFormat="1" ht="12" customHeight="1" x14ac:dyDescent="0.2">
      <c r="A167" s="44" t="s">
        <v>25</v>
      </c>
      <c r="B167" s="23">
        <v>1081.2</v>
      </c>
      <c r="C167" s="33">
        <v>854</v>
      </c>
      <c r="D167" s="23">
        <v>97</v>
      </c>
      <c r="E167" s="19">
        <v>0</v>
      </c>
      <c r="F167" s="23">
        <v>757.8</v>
      </c>
      <c r="G167" s="23">
        <v>7203.3</v>
      </c>
      <c r="H167" s="23">
        <v>9993.2999999999993</v>
      </c>
      <c r="I167" s="35"/>
      <c r="J167" s="32"/>
      <c r="K167" s="22"/>
    </row>
    <row r="168" spans="1:11" s="9" customFormat="1" ht="12" customHeight="1" x14ac:dyDescent="0.2">
      <c r="A168" s="43" t="s">
        <v>26</v>
      </c>
      <c r="B168" s="23">
        <v>1402</v>
      </c>
      <c r="C168" s="33">
        <v>800.9</v>
      </c>
      <c r="D168" s="23">
        <v>74.2</v>
      </c>
      <c r="E168" s="19">
        <v>0</v>
      </c>
      <c r="F168" s="23">
        <v>999</v>
      </c>
      <c r="G168" s="23">
        <v>6949.2</v>
      </c>
      <c r="H168" s="23">
        <v>10225.299999999999</v>
      </c>
      <c r="I168" s="35"/>
      <c r="J168" s="32"/>
      <c r="K168" s="22"/>
    </row>
    <row r="169" spans="1:11" s="9" customFormat="1" ht="12" customHeight="1" x14ac:dyDescent="0.2">
      <c r="A169" s="24">
        <v>2009</v>
      </c>
      <c r="B169" s="23"/>
      <c r="C169" s="23"/>
      <c r="D169" s="23"/>
      <c r="E169" s="23"/>
      <c r="F169" s="23"/>
      <c r="G169" s="23"/>
      <c r="H169" s="23"/>
      <c r="I169" s="35"/>
      <c r="J169" s="32"/>
      <c r="K169" s="22"/>
    </row>
    <row r="170" spans="1:11" s="9" customFormat="1" ht="12" customHeight="1" x14ac:dyDescent="0.2">
      <c r="A170" s="44" t="s">
        <v>23</v>
      </c>
      <c r="B170" s="23">
        <v>2190</v>
      </c>
      <c r="C170" s="23">
        <v>627.5</v>
      </c>
      <c r="D170" s="23">
        <v>72.099999999999994</v>
      </c>
      <c r="E170" s="19">
        <v>0</v>
      </c>
      <c r="F170" s="23">
        <v>1154</v>
      </c>
      <c r="G170" s="23">
        <v>7182.5</v>
      </c>
      <c r="H170" s="23">
        <v>11226.1</v>
      </c>
      <c r="I170" s="35"/>
      <c r="J170" s="32"/>
      <c r="K170" s="22"/>
    </row>
    <row r="171" spans="1:11" s="9" customFormat="1" ht="12" customHeight="1" x14ac:dyDescent="0.2">
      <c r="A171" s="44" t="s">
        <v>24</v>
      </c>
      <c r="B171" s="23">
        <v>2310.5</v>
      </c>
      <c r="C171" s="23">
        <v>587.29999999999995</v>
      </c>
      <c r="D171" s="23">
        <v>132.19999999999999</v>
      </c>
      <c r="E171" s="19">
        <v>0</v>
      </c>
      <c r="F171" s="23">
        <v>1137.5999999999999</v>
      </c>
      <c r="G171" s="23">
        <v>7569.1</v>
      </c>
      <c r="H171" s="23">
        <v>11736.7</v>
      </c>
      <c r="I171" s="35"/>
      <c r="J171" s="32"/>
      <c r="K171" s="22"/>
    </row>
    <row r="172" spans="1:11" s="9" customFormat="1" ht="12" customHeight="1" x14ac:dyDescent="0.2">
      <c r="A172" s="44" t="s">
        <v>25</v>
      </c>
      <c r="B172" s="23">
        <v>1990.6</v>
      </c>
      <c r="C172" s="23">
        <v>660</v>
      </c>
      <c r="D172" s="23">
        <v>148</v>
      </c>
      <c r="E172" s="19"/>
      <c r="F172" s="23">
        <v>1285.8</v>
      </c>
      <c r="G172" s="23">
        <v>7932.2</v>
      </c>
      <c r="H172" s="23">
        <v>12016.6</v>
      </c>
      <c r="I172" s="35"/>
      <c r="J172" s="32"/>
      <c r="K172" s="22"/>
    </row>
    <row r="173" spans="1:11" s="9" customFormat="1" ht="12" customHeight="1" x14ac:dyDescent="0.2">
      <c r="A173" s="44" t="s">
        <v>26</v>
      </c>
      <c r="B173" s="23">
        <v>1898.2</v>
      </c>
      <c r="C173" s="23">
        <v>622.29999999999995</v>
      </c>
      <c r="D173" s="23">
        <v>109.4</v>
      </c>
      <c r="E173" s="19">
        <v>0</v>
      </c>
      <c r="F173" s="23">
        <v>1272.5</v>
      </c>
      <c r="G173" s="23">
        <v>8570.6</v>
      </c>
      <c r="H173" s="23">
        <v>12473</v>
      </c>
      <c r="I173" s="35"/>
      <c r="J173" s="32"/>
      <c r="K173" s="22"/>
    </row>
    <row r="174" spans="1:11" s="9" customFormat="1" ht="12" customHeight="1" x14ac:dyDescent="0.2">
      <c r="A174" s="24">
        <v>2010</v>
      </c>
      <c r="B174" s="5"/>
      <c r="C174" s="5"/>
      <c r="D174" s="5"/>
      <c r="E174" s="19"/>
      <c r="F174" s="5"/>
      <c r="G174" s="5"/>
      <c r="H174" s="5"/>
      <c r="I174" s="35"/>
      <c r="J174" s="32"/>
      <c r="K174" s="22"/>
    </row>
    <row r="175" spans="1:11" s="9" customFormat="1" ht="12" customHeight="1" x14ac:dyDescent="0.2">
      <c r="A175" s="44" t="s">
        <v>23</v>
      </c>
      <c r="B175" s="23">
        <v>1948.4</v>
      </c>
      <c r="C175" s="23">
        <v>653.70000000000005</v>
      </c>
      <c r="D175" s="23">
        <v>117.6</v>
      </c>
      <c r="E175" s="19">
        <v>0</v>
      </c>
      <c r="F175" s="23">
        <v>1264.5</v>
      </c>
      <c r="G175" s="23">
        <v>8396.2999999999993</v>
      </c>
      <c r="H175" s="23">
        <v>12380.5</v>
      </c>
      <c r="I175" s="35"/>
      <c r="J175" s="32"/>
      <c r="K175" s="22"/>
    </row>
    <row r="176" spans="1:11" s="9" customFormat="1" ht="12" customHeight="1" x14ac:dyDescent="0.2">
      <c r="A176" s="44" t="s">
        <v>24</v>
      </c>
      <c r="B176" s="23">
        <v>1946.9</v>
      </c>
      <c r="C176" s="23">
        <v>712.2</v>
      </c>
      <c r="D176" s="23">
        <v>124.3</v>
      </c>
      <c r="E176" s="19">
        <v>0</v>
      </c>
      <c r="F176" s="23">
        <v>1194.5</v>
      </c>
      <c r="G176" s="23">
        <v>9184</v>
      </c>
      <c r="H176" s="23">
        <v>13161.9</v>
      </c>
      <c r="I176" s="35"/>
      <c r="J176" s="32"/>
      <c r="K176" s="22"/>
    </row>
    <row r="177" spans="1:11" s="9" customFormat="1" ht="12" customHeight="1" x14ac:dyDescent="0.2">
      <c r="A177" s="44" t="s">
        <v>25</v>
      </c>
      <c r="B177" s="23">
        <v>2373.6999999999998</v>
      </c>
      <c r="C177" s="23">
        <v>368.8</v>
      </c>
      <c r="D177" s="23">
        <v>142.80000000000001</v>
      </c>
      <c r="E177" s="19"/>
      <c r="F177" s="23">
        <v>1451.4</v>
      </c>
      <c r="G177" s="23">
        <v>9004.7000000000007</v>
      </c>
      <c r="H177" s="23">
        <v>13341.399999999998</v>
      </c>
      <c r="I177" s="35"/>
      <c r="J177" s="32"/>
      <c r="K177" s="22"/>
    </row>
    <row r="178" spans="1:11" s="9" customFormat="1" ht="12" customHeight="1" x14ac:dyDescent="0.2">
      <c r="A178" s="44" t="s">
        <v>26</v>
      </c>
      <c r="B178" s="23">
        <v>1800.8</v>
      </c>
      <c r="C178" s="23">
        <v>764.7</v>
      </c>
      <c r="D178" s="23">
        <v>19.100000000000001</v>
      </c>
      <c r="E178" s="19">
        <v>0</v>
      </c>
      <c r="F178" s="23">
        <v>1408</v>
      </c>
      <c r="G178" s="23">
        <v>9469.2000000000007</v>
      </c>
      <c r="H178" s="23">
        <v>13461.800000000001</v>
      </c>
      <c r="I178" s="35"/>
      <c r="J178" s="32"/>
      <c r="K178" s="22"/>
    </row>
    <row r="179" spans="1:11" s="9" customFormat="1" ht="12" customHeight="1" x14ac:dyDescent="0.2">
      <c r="A179" s="24">
        <v>2011</v>
      </c>
      <c r="B179" s="5"/>
      <c r="C179" s="5"/>
      <c r="D179" s="5"/>
      <c r="E179" s="19">
        <v>0</v>
      </c>
      <c r="F179" s="5"/>
      <c r="G179" s="5"/>
      <c r="H179" s="5"/>
      <c r="I179" s="35"/>
      <c r="J179" s="32"/>
      <c r="K179" s="22"/>
    </row>
    <row r="180" spans="1:11" s="9" customFormat="1" ht="12" customHeight="1" x14ac:dyDescent="0.2">
      <c r="A180" s="44" t="s">
        <v>27</v>
      </c>
      <c r="B180" s="23">
        <v>2500.6</v>
      </c>
      <c r="C180" s="23">
        <v>383.6</v>
      </c>
      <c r="D180" s="23">
        <v>145.1</v>
      </c>
      <c r="E180" s="16">
        <v>0</v>
      </c>
      <c r="F180" s="23">
        <v>1688.2</v>
      </c>
      <c r="G180" s="23">
        <v>9315.4</v>
      </c>
      <c r="H180" s="23">
        <v>14032.900000000001</v>
      </c>
      <c r="I180" s="35"/>
      <c r="J180" s="32"/>
      <c r="K180" s="17"/>
    </row>
    <row r="181" spans="1:11" s="9" customFormat="1" ht="12" customHeight="1" x14ac:dyDescent="0.2">
      <c r="A181" s="44" t="s">
        <v>28</v>
      </c>
      <c r="B181" s="23">
        <v>1910.6</v>
      </c>
      <c r="C181" s="23">
        <v>895.9</v>
      </c>
      <c r="D181" s="23">
        <v>162.1</v>
      </c>
      <c r="E181" s="16">
        <v>0</v>
      </c>
      <c r="F181" s="23">
        <v>1661.3</v>
      </c>
      <c r="G181" s="23">
        <v>10000.200000000001</v>
      </c>
      <c r="H181" s="23">
        <v>14630.1</v>
      </c>
      <c r="I181" s="35"/>
      <c r="J181" s="32"/>
      <c r="K181" s="17"/>
    </row>
    <row r="182" spans="1:11" s="9" customFormat="1" ht="12" customHeight="1" x14ac:dyDescent="0.2">
      <c r="A182" s="43" t="s">
        <v>29</v>
      </c>
      <c r="B182" s="23">
        <v>2136</v>
      </c>
      <c r="C182" s="23">
        <v>1003.5</v>
      </c>
      <c r="D182" s="23">
        <v>182.5</v>
      </c>
      <c r="E182" s="19"/>
      <c r="F182" s="23">
        <v>1509.6</v>
      </c>
      <c r="G182" s="23">
        <v>10432.5</v>
      </c>
      <c r="H182" s="23">
        <v>15264.1</v>
      </c>
      <c r="I182" s="8"/>
      <c r="J182" s="32"/>
      <c r="K182" s="17"/>
    </row>
    <row r="183" spans="1:11" s="9" customFormat="1" ht="12" customHeight="1" x14ac:dyDescent="0.2">
      <c r="A183" s="43" t="s">
        <v>30</v>
      </c>
      <c r="B183" s="23">
        <v>2760.2</v>
      </c>
      <c r="C183" s="23">
        <v>439.50700000000001</v>
      </c>
      <c r="D183" s="23">
        <v>175.8</v>
      </c>
      <c r="E183" s="19">
        <v>0</v>
      </c>
      <c r="F183" s="23">
        <v>1437.1</v>
      </c>
      <c r="G183" s="23">
        <v>11381</v>
      </c>
      <c r="H183" s="23">
        <v>16193.607</v>
      </c>
      <c r="I183" s="8"/>
      <c r="J183" s="32"/>
      <c r="K183" s="17"/>
    </row>
    <row r="184" spans="1:11" s="9" customFormat="1" ht="12" customHeight="1" x14ac:dyDescent="0.2">
      <c r="A184" s="24">
        <v>2012</v>
      </c>
      <c r="B184" s="5"/>
      <c r="C184" s="5"/>
      <c r="D184" s="5"/>
      <c r="E184" s="19">
        <v>0</v>
      </c>
      <c r="F184" s="5"/>
      <c r="G184" s="5"/>
      <c r="H184" s="5"/>
      <c r="I184" s="8"/>
      <c r="J184" s="32"/>
      <c r="K184" s="17"/>
    </row>
    <row r="185" spans="1:11" s="9" customFormat="1" ht="12" customHeight="1" x14ac:dyDescent="0.2">
      <c r="A185" s="44" t="s">
        <v>27</v>
      </c>
      <c r="B185" s="23">
        <v>2992.8919999999998</v>
      </c>
      <c r="C185" s="33">
        <v>432.57400000000001</v>
      </c>
      <c r="D185" s="23">
        <v>160.25700000000001</v>
      </c>
      <c r="E185" s="19">
        <v>0</v>
      </c>
      <c r="F185" s="23">
        <v>1448.059</v>
      </c>
      <c r="G185" s="23">
        <v>11528</v>
      </c>
      <c r="H185" s="23">
        <v>16561.781999999999</v>
      </c>
      <c r="I185" s="8"/>
      <c r="J185" s="32"/>
      <c r="K185" s="17"/>
    </row>
    <row r="186" spans="1:11" s="9" customFormat="1" ht="12" customHeight="1" x14ac:dyDescent="0.2">
      <c r="A186" s="44" t="s">
        <v>28</v>
      </c>
      <c r="B186" s="23">
        <v>2908.6</v>
      </c>
      <c r="C186" s="33">
        <v>447.6</v>
      </c>
      <c r="D186" s="23">
        <v>176.5</v>
      </c>
      <c r="E186" s="19">
        <v>0</v>
      </c>
      <c r="F186" s="23">
        <v>1501.8</v>
      </c>
      <c r="G186" s="23">
        <v>11789.5</v>
      </c>
      <c r="H186" s="23">
        <v>16824</v>
      </c>
      <c r="I186" s="8"/>
      <c r="J186" s="32"/>
      <c r="K186" s="17"/>
    </row>
    <row r="187" spans="1:11" s="9" customFormat="1" ht="12" customHeight="1" x14ac:dyDescent="0.2">
      <c r="A187" s="44" t="s">
        <v>29</v>
      </c>
      <c r="B187" s="23">
        <v>2879.5</v>
      </c>
      <c r="C187" s="33">
        <v>456.7</v>
      </c>
      <c r="D187" s="23">
        <v>164.7</v>
      </c>
      <c r="E187" s="19">
        <v>0</v>
      </c>
      <c r="F187" s="23">
        <v>1364.6</v>
      </c>
      <c r="G187" s="23">
        <v>12031.3</v>
      </c>
      <c r="H187" s="23">
        <v>16896.800000000003</v>
      </c>
      <c r="I187" s="8"/>
      <c r="J187" s="32"/>
      <c r="K187" s="17"/>
    </row>
    <row r="188" spans="1:11" s="9" customFormat="1" ht="12" customHeight="1" x14ac:dyDescent="0.2">
      <c r="A188" s="44" t="s">
        <v>31</v>
      </c>
      <c r="B188" s="23">
        <v>2726.4</v>
      </c>
      <c r="C188" s="33">
        <v>468.5</v>
      </c>
      <c r="D188" s="23">
        <v>142.30000000000001</v>
      </c>
      <c r="E188" s="19">
        <v>0</v>
      </c>
      <c r="F188" s="23">
        <v>1562.5</v>
      </c>
      <c r="G188" s="23">
        <v>12801.3</v>
      </c>
      <c r="H188" s="23">
        <v>17701</v>
      </c>
      <c r="I188" s="8"/>
      <c r="J188" s="32"/>
      <c r="K188" s="17"/>
    </row>
    <row r="189" spans="1:11" s="9" customFormat="1" ht="12" customHeight="1" x14ac:dyDescent="0.2">
      <c r="A189" s="24">
        <v>2013</v>
      </c>
      <c r="B189" s="23"/>
      <c r="C189" s="33"/>
      <c r="D189" s="23"/>
      <c r="E189" s="19"/>
      <c r="F189" s="23"/>
      <c r="G189" s="23"/>
      <c r="H189" s="23"/>
      <c r="I189" s="8"/>
      <c r="J189" s="32"/>
      <c r="K189" s="17"/>
    </row>
    <row r="190" spans="1:11" s="9" customFormat="1" ht="12" customHeight="1" x14ac:dyDescent="0.2">
      <c r="A190" s="44" t="s">
        <v>27</v>
      </c>
      <c r="B190" s="23">
        <v>3127.1</v>
      </c>
      <c r="C190" s="33">
        <v>330</v>
      </c>
      <c r="D190" s="23">
        <v>189.9</v>
      </c>
      <c r="E190" s="19">
        <v>0</v>
      </c>
      <c r="F190" s="23">
        <v>1533.1</v>
      </c>
      <c r="G190" s="23">
        <v>12898.3</v>
      </c>
      <c r="H190" s="23">
        <v>18078.399999999998</v>
      </c>
      <c r="I190" s="8"/>
      <c r="J190" s="32"/>
      <c r="K190" s="17"/>
    </row>
    <row r="191" spans="1:11" s="9" customFormat="1" ht="12" customHeight="1" x14ac:dyDescent="0.2">
      <c r="A191" s="44" t="s">
        <v>28</v>
      </c>
      <c r="B191" s="23">
        <v>3430.1</v>
      </c>
      <c r="C191" s="33">
        <v>324.89999999999998</v>
      </c>
      <c r="D191" s="23">
        <v>226.5</v>
      </c>
      <c r="E191" s="19">
        <v>0</v>
      </c>
      <c r="F191" s="23">
        <v>1603.7</v>
      </c>
      <c r="G191" s="23">
        <v>13302</v>
      </c>
      <c r="H191" s="23">
        <v>18887.2</v>
      </c>
      <c r="I191" s="8"/>
      <c r="J191" s="32"/>
      <c r="K191" s="17"/>
    </row>
    <row r="192" spans="1:11" s="9" customFormat="1" ht="12" customHeight="1" x14ac:dyDescent="0.2">
      <c r="A192" s="44" t="s">
        <v>29</v>
      </c>
      <c r="B192" s="23">
        <v>3213.5259999999998</v>
      </c>
      <c r="C192" s="33">
        <v>340.19499999999999</v>
      </c>
      <c r="D192" s="23">
        <v>250.62</v>
      </c>
      <c r="E192" s="19">
        <v>0</v>
      </c>
      <c r="F192" s="23">
        <v>1768.8</v>
      </c>
      <c r="G192" s="23">
        <v>13760.6</v>
      </c>
      <c r="H192" s="23">
        <v>19333.7</v>
      </c>
      <c r="I192" s="8"/>
      <c r="J192" s="32"/>
      <c r="K192" s="17"/>
    </row>
    <row r="193" spans="1:11" s="9" customFormat="1" ht="12" customHeight="1" x14ac:dyDescent="0.2">
      <c r="A193" s="44" t="s">
        <v>30</v>
      </c>
      <c r="B193" s="23">
        <v>2920.3</v>
      </c>
      <c r="C193" s="33">
        <v>351.5</v>
      </c>
      <c r="D193" s="23">
        <v>351</v>
      </c>
      <c r="E193" s="19">
        <v>0</v>
      </c>
      <c r="F193" s="23">
        <v>1804.9</v>
      </c>
      <c r="G193" s="23">
        <v>13447.8</v>
      </c>
      <c r="H193" s="23">
        <v>18875.5</v>
      </c>
      <c r="I193" s="8"/>
      <c r="J193" s="32"/>
      <c r="K193" s="17"/>
    </row>
    <row r="194" spans="1:11" s="9" customFormat="1" ht="12" customHeight="1" x14ac:dyDescent="0.2">
      <c r="A194" s="24">
        <v>2014</v>
      </c>
      <c r="B194" s="23"/>
      <c r="C194" s="33"/>
      <c r="D194" s="23"/>
      <c r="E194" s="19"/>
      <c r="F194" s="23"/>
      <c r="G194" s="23"/>
      <c r="H194" s="23"/>
      <c r="I194" s="8"/>
      <c r="J194" s="32"/>
      <c r="K194" s="17"/>
    </row>
    <row r="195" spans="1:11" s="9" customFormat="1" ht="12" customHeight="1" x14ac:dyDescent="0.2">
      <c r="A195" s="44" t="s">
        <v>32</v>
      </c>
      <c r="B195" s="23">
        <v>2874.5</v>
      </c>
      <c r="C195" s="33">
        <v>338</v>
      </c>
      <c r="D195" s="23">
        <v>294.5</v>
      </c>
      <c r="E195" s="19">
        <v>0</v>
      </c>
      <c r="F195" s="23">
        <v>1822</v>
      </c>
      <c r="G195" s="23">
        <v>12830.4</v>
      </c>
      <c r="H195" s="23">
        <v>18159.400000000001</v>
      </c>
      <c r="I195" s="8"/>
      <c r="J195" s="32"/>
      <c r="K195" s="17"/>
    </row>
    <row r="196" spans="1:11" s="9" customFormat="1" ht="12" customHeight="1" x14ac:dyDescent="0.2">
      <c r="A196" s="44" t="s">
        <v>33</v>
      </c>
      <c r="B196" s="23">
        <v>3239.7</v>
      </c>
      <c r="C196" s="33">
        <v>375.2</v>
      </c>
      <c r="D196" s="23">
        <v>333</v>
      </c>
      <c r="E196" s="19">
        <v>0</v>
      </c>
      <c r="F196" s="23">
        <v>1734.3</v>
      </c>
      <c r="G196" s="23">
        <v>13563.1</v>
      </c>
      <c r="H196" s="23">
        <v>19245.3</v>
      </c>
      <c r="I196" s="8"/>
      <c r="J196" s="32"/>
      <c r="K196" s="17"/>
    </row>
    <row r="197" spans="1:11" s="9" customFormat="1" ht="12" customHeight="1" x14ac:dyDescent="0.2">
      <c r="A197" s="44" t="s">
        <v>29</v>
      </c>
      <c r="B197" s="23">
        <v>3211.8</v>
      </c>
      <c r="C197" s="33">
        <v>344.24099999999999</v>
      </c>
      <c r="D197" s="23">
        <v>358.1</v>
      </c>
      <c r="E197" s="19">
        <v>0</v>
      </c>
      <c r="F197" s="23">
        <v>1660</v>
      </c>
      <c r="G197" s="23">
        <v>13889.3</v>
      </c>
      <c r="H197" s="23">
        <v>19463.368000000002</v>
      </c>
      <c r="I197" s="8"/>
      <c r="J197" s="32"/>
      <c r="K197" s="17"/>
    </row>
    <row r="198" spans="1:11" s="9" customFormat="1" ht="12" customHeight="1" x14ac:dyDescent="0.2">
      <c r="A198" s="44" t="s">
        <v>30</v>
      </c>
      <c r="B198" s="23">
        <v>3244.8</v>
      </c>
      <c r="C198" s="33">
        <v>354.3</v>
      </c>
      <c r="D198" s="23">
        <v>410.1</v>
      </c>
      <c r="E198" s="19">
        <v>0</v>
      </c>
      <c r="F198" s="23">
        <v>1575.8</v>
      </c>
      <c r="G198" s="23">
        <v>13897.4</v>
      </c>
      <c r="H198" s="23">
        <v>19482.400000000001</v>
      </c>
      <c r="I198" s="8"/>
      <c r="J198" s="32"/>
      <c r="K198" s="17"/>
    </row>
    <row r="199" spans="1:11" s="9" customFormat="1" ht="12" customHeight="1" x14ac:dyDescent="0.2">
      <c r="A199" s="34">
        <v>2015</v>
      </c>
      <c r="B199" s="23"/>
      <c r="C199" s="33"/>
      <c r="D199" s="23"/>
      <c r="E199" s="19"/>
      <c r="F199" s="23"/>
      <c r="G199" s="23"/>
      <c r="H199" s="23"/>
      <c r="I199" s="8"/>
      <c r="J199" s="32"/>
      <c r="K199" s="17"/>
    </row>
    <row r="200" spans="1:11" s="9" customFormat="1" ht="12" customHeight="1" x14ac:dyDescent="0.2">
      <c r="A200" s="44" t="s">
        <v>27</v>
      </c>
      <c r="B200" s="23">
        <v>2884.9</v>
      </c>
      <c r="C200" s="33">
        <v>325.5</v>
      </c>
      <c r="D200" s="23">
        <v>339.4</v>
      </c>
      <c r="E200" s="19" t="s">
        <v>34</v>
      </c>
      <c r="F200" s="23">
        <v>1569.5</v>
      </c>
      <c r="G200" s="23">
        <v>14188.4</v>
      </c>
      <c r="H200" s="23">
        <v>19307.7</v>
      </c>
      <c r="I200" s="8"/>
      <c r="J200" s="32"/>
      <c r="K200" s="17"/>
    </row>
    <row r="201" spans="1:11" s="9" customFormat="1" ht="12" customHeight="1" x14ac:dyDescent="0.2">
      <c r="A201" s="44" t="s">
        <v>28</v>
      </c>
      <c r="B201" s="23">
        <v>3114.2</v>
      </c>
      <c r="C201" s="33">
        <v>350.6</v>
      </c>
      <c r="D201" s="23">
        <v>364.5</v>
      </c>
      <c r="E201" s="19" t="s">
        <v>34</v>
      </c>
      <c r="F201" s="23">
        <v>1657.7</v>
      </c>
      <c r="G201" s="23">
        <v>14900.7</v>
      </c>
      <c r="H201" s="23">
        <v>20387.7</v>
      </c>
      <c r="I201" s="8"/>
      <c r="J201" s="32"/>
      <c r="K201" s="17"/>
    </row>
    <row r="202" spans="1:11" s="9" customFormat="1" ht="12" customHeight="1" x14ac:dyDescent="0.2">
      <c r="A202" s="44" t="s">
        <v>29</v>
      </c>
      <c r="B202" s="23">
        <v>3001.7</v>
      </c>
      <c r="C202" s="33">
        <v>366.7</v>
      </c>
      <c r="D202" s="23">
        <v>365.5</v>
      </c>
      <c r="E202" s="19">
        <v>0</v>
      </c>
      <c r="F202" s="23">
        <v>1505.5</v>
      </c>
      <c r="G202" s="23">
        <v>14536.6</v>
      </c>
      <c r="H202" s="23">
        <v>19776</v>
      </c>
      <c r="K202" s="22"/>
    </row>
    <row r="203" spans="1:11" s="9" customFormat="1" ht="12" customHeight="1" x14ac:dyDescent="0.2">
      <c r="A203" s="44" t="s">
        <v>30</v>
      </c>
      <c r="B203" s="23">
        <v>2661.8</v>
      </c>
      <c r="C203" s="33">
        <v>348.5</v>
      </c>
      <c r="D203" s="23">
        <v>311.8</v>
      </c>
      <c r="E203" s="19">
        <v>0</v>
      </c>
      <c r="F203" s="23">
        <v>1598.2</v>
      </c>
      <c r="G203" s="23">
        <v>15599.1</v>
      </c>
      <c r="H203" s="23">
        <v>20419.400000000001</v>
      </c>
      <c r="K203" s="22"/>
    </row>
    <row r="204" spans="1:11" s="9" customFormat="1" ht="12" customHeight="1" x14ac:dyDescent="0.2">
      <c r="A204" s="34">
        <v>2016</v>
      </c>
      <c r="B204" s="23"/>
      <c r="C204" s="33"/>
      <c r="D204" s="23"/>
      <c r="E204" s="19"/>
      <c r="F204" s="23"/>
      <c r="G204" s="23"/>
      <c r="H204" s="23"/>
      <c r="K204" s="22"/>
    </row>
    <row r="205" spans="1:11" s="9" customFormat="1" ht="12" customHeight="1" x14ac:dyDescent="0.2">
      <c r="A205" s="44" t="s">
        <v>27</v>
      </c>
      <c r="B205" s="23">
        <v>2547.1</v>
      </c>
      <c r="C205" s="33">
        <v>319.3</v>
      </c>
      <c r="D205" s="23">
        <v>273.8</v>
      </c>
      <c r="E205" s="23">
        <v>2227.6</v>
      </c>
      <c r="F205" s="23">
        <v>1352.5</v>
      </c>
      <c r="G205" s="23">
        <v>13479.3</v>
      </c>
      <c r="H205" s="23">
        <v>20199.599999999999</v>
      </c>
      <c r="K205" s="22"/>
    </row>
    <row r="206" spans="1:11" s="9" customFormat="1" ht="12" customHeight="1" x14ac:dyDescent="0.2">
      <c r="A206" s="44" t="s">
        <v>33</v>
      </c>
      <c r="B206" s="23">
        <v>1788.7</v>
      </c>
      <c r="C206" s="33">
        <v>1067.0999999999999</v>
      </c>
      <c r="D206" s="23">
        <v>279.60000000000002</v>
      </c>
      <c r="E206" s="23">
        <v>2284.5</v>
      </c>
      <c r="F206" s="23">
        <v>1498.5</v>
      </c>
      <c r="G206" s="23">
        <v>13556</v>
      </c>
      <c r="H206" s="23">
        <v>20474.400000000001</v>
      </c>
      <c r="K206" s="22"/>
    </row>
    <row r="207" spans="1:11" s="9" customFormat="1" ht="12" customHeight="1" x14ac:dyDescent="0.2">
      <c r="A207" s="44" t="s">
        <v>29</v>
      </c>
      <c r="B207" s="23">
        <v>1825.3</v>
      </c>
      <c r="C207" s="33">
        <v>1182.4000000000001</v>
      </c>
      <c r="D207" s="23">
        <v>276.5</v>
      </c>
      <c r="E207" s="23">
        <v>2315.1999999999998</v>
      </c>
      <c r="F207" s="23">
        <v>1831</v>
      </c>
      <c r="G207" s="23">
        <v>13311.9</v>
      </c>
      <c r="H207" s="23">
        <v>20742.3</v>
      </c>
      <c r="K207" s="22"/>
    </row>
    <row r="208" spans="1:11" s="9" customFormat="1" ht="12" customHeight="1" x14ac:dyDescent="0.2">
      <c r="A208" s="44" t="s">
        <v>30</v>
      </c>
      <c r="B208" s="23">
        <v>2077.5</v>
      </c>
      <c r="C208" s="33">
        <v>1331.1</v>
      </c>
      <c r="D208" s="23">
        <v>268.10000000000002</v>
      </c>
      <c r="E208" s="23">
        <v>2263.8000000000002</v>
      </c>
      <c r="F208" s="23">
        <v>2847.9</v>
      </c>
      <c r="G208" s="23">
        <v>13646.3</v>
      </c>
      <c r="H208" s="23">
        <v>22434.699999999997</v>
      </c>
      <c r="K208" s="22"/>
    </row>
    <row r="209" spans="1:11" s="9" customFormat="1" ht="12" customHeight="1" x14ac:dyDescent="0.2">
      <c r="A209" s="34">
        <v>2017</v>
      </c>
      <c r="B209" s="23"/>
      <c r="C209" s="33"/>
      <c r="D209" s="23"/>
      <c r="E209" s="23"/>
      <c r="F209" s="23"/>
      <c r="G209" s="23"/>
      <c r="H209" s="23"/>
      <c r="K209" s="22"/>
    </row>
    <row r="210" spans="1:11" s="9" customFormat="1" ht="12" customHeight="1" x14ac:dyDescent="0.2">
      <c r="A210" s="44" t="s">
        <v>27</v>
      </c>
      <c r="B210" s="23">
        <v>1833.3</v>
      </c>
      <c r="C210" s="33">
        <v>1233.8</v>
      </c>
      <c r="D210" s="23">
        <v>200.2</v>
      </c>
      <c r="E210" s="23">
        <v>2266.1999999999998</v>
      </c>
      <c r="F210" s="23">
        <v>1738.5</v>
      </c>
      <c r="G210" s="23">
        <v>14182</v>
      </c>
      <c r="H210" s="23">
        <v>21454</v>
      </c>
      <c r="K210" s="22"/>
    </row>
    <row r="211" spans="1:11" s="9" customFormat="1" ht="12" customHeight="1" x14ac:dyDescent="0.2">
      <c r="A211" s="44" t="s">
        <v>33</v>
      </c>
      <c r="B211" s="23">
        <v>1748.3</v>
      </c>
      <c r="C211" s="33">
        <v>1163.3</v>
      </c>
      <c r="D211" s="23">
        <v>160.4</v>
      </c>
      <c r="E211" s="23">
        <v>2309.1</v>
      </c>
      <c r="F211" s="23">
        <v>1746.9</v>
      </c>
      <c r="G211" s="23">
        <v>14406.5</v>
      </c>
      <c r="H211" s="23">
        <v>21534.499999999996</v>
      </c>
      <c r="K211" s="22"/>
    </row>
    <row r="212" spans="1:11" s="9" customFormat="1" ht="12" customHeight="1" x14ac:dyDescent="0.2">
      <c r="A212" s="44" t="s">
        <v>29</v>
      </c>
      <c r="B212" s="23">
        <v>1754.652</v>
      </c>
      <c r="C212" s="33">
        <v>1059.2370000000001</v>
      </c>
      <c r="D212" s="23">
        <v>135.15799999999999</v>
      </c>
      <c r="E212" s="23">
        <v>2296.1999999999998</v>
      </c>
      <c r="F212" s="23">
        <v>1820.3</v>
      </c>
      <c r="G212" s="23">
        <v>14665.9</v>
      </c>
      <c r="H212" s="23">
        <v>21731.447000000004</v>
      </c>
      <c r="K212" s="22"/>
    </row>
    <row r="213" spans="1:11" s="9" customFormat="1" ht="12" customHeight="1" x14ac:dyDescent="0.2">
      <c r="A213" s="44" t="s">
        <v>30</v>
      </c>
      <c r="B213" s="23">
        <v>1696.6</v>
      </c>
      <c r="C213" s="33">
        <v>912</v>
      </c>
      <c r="D213" s="23">
        <v>119.8</v>
      </c>
      <c r="E213" s="23">
        <v>2370.1</v>
      </c>
      <c r="F213" s="23">
        <v>1604</v>
      </c>
      <c r="G213" s="23">
        <v>14407.8</v>
      </c>
      <c r="H213" s="23">
        <v>21110.299999999996</v>
      </c>
      <c r="K213" s="22"/>
    </row>
    <row r="214" spans="1:11" s="9" customFormat="1" ht="12" customHeight="1" x14ac:dyDescent="0.2">
      <c r="A214" s="34">
        <v>2018</v>
      </c>
      <c r="B214" s="23"/>
      <c r="C214" s="33"/>
      <c r="D214" s="23"/>
      <c r="E214" s="23"/>
      <c r="F214" s="23"/>
      <c r="G214" s="23"/>
      <c r="H214" s="23"/>
      <c r="K214" s="22"/>
    </row>
    <row r="215" spans="1:11" s="9" customFormat="1" ht="12" customHeight="1" x14ac:dyDescent="0.2">
      <c r="A215" s="18" t="s">
        <v>27</v>
      </c>
      <c r="B215" s="23">
        <v>1598.7</v>
      </c>
      <c r="C215" s="23">
        <v>896.1</v>
      </c>
      <c r="D215" s="23">
        <v>141.9</v>
      </c>
      <c r="E215" s="23">
        <v>2407.6</v>
      </c>
      <c r="F215" s="23">
        <v>2062.5</v>
      </c>
      <c r="G215" s="23">
        <v>13954.7</v>
      </c>
      <c r="H215" s="23">
        <v>21061.5</v>
      </c>
      <c r="K215" s="22"/>
    </row>
    <row r="216" spans="1:11" s="9" customFormat="1" ht="12" customHeight="1" x14ac:dyDescent="0.2">
      <c r="A216" s="18" t="s">
        <v>28</v>
      </c>
      <c r="B216" s="23">
        <v>1837.36</v>
      </c>
      <c r="C216" s="23">
        <v>972.47</v>
      </c>
      <c r="D216" s="23">
        <v>146.85</v>
      </c>
      <c r="E216" s="23">
        <v>2406.3203450000001</v>
      </c>
      <c r="F216" s="23">
        <v>1927.6</v>
      </c>
      <c r="G216" s="23">
        <v>13631.399654999999</v>
      </c>
      <c r="H216" s="23">
        <v>20922</v>
      </c>
    </row>
    <row r="217" spans="1:11" s="9" customFormat="1" ht="12" customHeight="1" x14ac:dyDescent="0.2">
      <c r="A217" s="18" t="s">
        <v>29</v>
      </c>
      <c r="B217" s="23">
        <v>1834.1</v>
      </c>
      <c r="C217" s="23">
        <v>1051</v>
      </c>
      <c r="D217" s="23">
        <v>108.2</v>
      </c>
      <c r="E217" s="23">
        <v>2440.9</v>
      </c>
      <c r="F217" s="23">
        <v>1697.1</v>
      </c>
      <c r="G217" s="23">
        <v>13331.7</v>
      </c>
      <c r="H217" s="23">
        <v>20463.000000000004</v>
      </c>
    </row>
    <row r="218" spans="1:11" s="9" customFormat="1" ht="12" customHeight="1" x14ac:dyDescent="0.2">
      <c r="A218" s="18" t="s">
        <v>30</v>
      </c>
      <c r="B218" s="23">
        <v>2161.752</v>
      </c>
      <c r="C218" s="23">
        <v>748.66700000000003</v>
      </c>
      <c r="D218" s="23">
        <v>99</v>
      </c>
      <c r="E218" s="23">
        <v>2364.3980000000001</v>
      </c>
      <c r="F218" s="23">
        <v>1584.693</v>
      </c>
      <c r="G218" s="23">
        <v>13541.589999999998</v>
      </c>
      <c r="H218" s="23">
        <v>20500.099999999999</v>
      </c>
    </row>
    <row r="219" spans="1:11" s="9" customFormat="1" ht="11.25" customHeight="1" x14ac:dyDescent="0.2">
      <c r="A219" s="34">
        <v>2019</v>
      </c>
      <c r="B219" s="23"/>
      <c r="C219" s="33"/>
      <c r="D219" s="23"/>
      <c r="E219" s="23"/>
      <c r="F219" s="23"/>
      <c r="G219" s="23"/>
      <c r="H219" s="23"/>
      <c r="K219" s="22"/>
    </row>
    <row r="220" spans="1:11" s="9" customFormat="1" ht="12" customHeight="1" x14ac:dyDescent="0.2">
      <c r="A220" s="18" t="s">
        <v>27</v>
      </c>
      <c r="B220" s="23">
        <v>2351.1999999999998</v>
      </c>
      <c r="C220" s="23">
        <v>796.5</v>
      </c>
      <c r="D220" s="23">
        <v>91.9</v>
      </c>
      <c r="E220" s="23">
        <v>2349.145</v>
      </c>
      <c r="F220" s="23">
        <v>1286.5</v>
      </c>
      <c r="G220" s="23">
        <v>13386.3</v>
      </c>
      <c r="H220" s="23">
        <v>20261.544999999998</v>
      </c>
      <c r="I220" s="32"/>
      <c r="K220" s="22"/>
    </row>
    <row r="221" spans="1:11" s="9" customFormat="1" ht="11.25" customHeight="1" x14ac:dyDescent="0.2">
      <c r="A221" s="18" t="s">
        <v>28</v>
      </c>
      <c r="B221" s="23">
        <v>2022.864</v>
      </c>
      <c r="C221" s="23">
        <v>832.25599999999997</v>
      </c>
      <c r="D221" s="23">
        <v>93.686999999999998</v>
      </c>
      <c r="E221" s="23">
        <v>2615.6</v>
      </c>
      <c r="F221" s="23">
        <v>1526.5</v>
      </c>
      <c r="G221" s="23">
        <v>13108</v>
      </c>
      <c r="H221" s="23">
        <v>20198.906999999999</v>
      </c>
      <c r="I221" s="32"/>
    </row>
    <row r="222" spans="1:11" s="9" customFormat="1" ht="11.25" customHeight="1" x14ac:dyDescent="0.2">
      <c r="A222" s="18" t="s">
        <v>29</v>
      </c>
      <c r="B222" s="23">
        <v>2138.6</v>
      </c>
      <c r="C222" s="23">
        <v>1092</v>
      </c>
      <c r="D222" s="23">
        <v>84.7</v>
      </c>
      <c r="E222" s="23">
        <v>2626.3</v>
      </c>
      <c r="F222" s="23">
        <v>1510</v>
      </c>
      <c r="G222" s="23">
        <v>12830.9</v>
      </c>
      <c r="H222" s="23">
        <v>20282.5</v>
      </c>
      <c r="I222" s="32"/>
      <c r="K222" s="22"/>
    </row>
    <row r="223" spans="1:11" s="9" customFormat="1" ht="11.25" customHeight="1" x14ac:dyDescent="0.2">
      <c r="A223" s="18" t="s">
        <v>31</v>
      </c>
      <c r="B223" s="23">
        <v>2121.6</v>
      </c>
      <c r="C223" s="23">
        <v>1066.3</v>
      </c>
      <c r="D223" s="23">
        <v>127.1</v>
      </c>
      <c r="E223" s="23">
        <v>2676.951</v>
      </c>
      <c r="F223" s="23">
        <v>1270.0999999999999</v>
      </c>
      <c r="G223" s="23">
        <v>14020.4</v>
      </c>
      <c r="H223" s="23">
        <v>21282.451000000001</v>
      </c>
      <c r="I223" s="32"/>
      <c r="K223" s="22"/>
    </row>
    <row r="224" spans="1:11" s="9" customFormat="1" ht="12" customHeight="1" x14ac:dyDescent="0.2">
      <c r="A224" s="34">
        <v>2020</v>
      </c>
      <c r="B224" s="23"/>
      <c r="C224" s="23"/>
      <c r="D224" s="23"/>
      <c r="E224" s="23"/>
      <c r="F224" s="23"/>
      <c r="G224" s="23"/>
      <c r="H224" s="23"/>
      <c r="I224" s="32"/>
      <c r="K224" s="22"/>
    </row>
    <row r="225" spans="1:11" s="9" customFormat="1" ht="12" customHeight="1" x14ac:dyDescent="0.2">
      <c r="A225" s="18" t="s">
        <v>27</v>
      </c>
      <c r="B225" s="23">
        <v>2093.9</v>
      </c>
      <c r="C225" s="23">
        <v>1050.9000000000001</v>
      </c>
      <c r="D225" s="23">
        <v>136.1</v>
      </c>
      <c r="E225" s="23">
        <v>2370.3100000000004</v>
      </c>
      <c r="F225" s="23">
        <v>1314</v>
      </c>
      <c r="G225" s="23">
        <v>14017.2</v>
      </c>
      <c r="H225" s="23">
        <v>20982.400000000001</v>
      </c>
      <c r="I225" s="32"/>
      <c r="K225" s="22"/>
    </row>
    <row r="226" spans="1:11" s="9" customFormat="1" ht="12" customHeight="1" x14ac:dyDescent="0.2">
      <c r="A226" s="18" t="s">
        <v>28</v>
      </c>
      <c r="B226" s="23">
        <v>2272.9</v>
      </c>
      <c r="C226" s="23">
        <v>1173.5999999999999</v>
      </c>
      <c r="D226" s="23">
        <v>179.4</v>
      </c>
      <c r="E226" s="23">
        <v>2192.491</v>
      </c>
      <c r="F226" s="23">
        <v>1508.6</v>
      </c>
      <c r="G226" s="23">
        <v>13955.4</v>
      </c>
      <c r="H226" s="23">
        <v>21282.391000000003</v>
      </c>
      <c r="I226" s="32"/>
    </row>
    <row r="227" spans="1:11" s="9" customFormat="1" ht="12" customHeight="1" x14ac:dyDescent="0.2">
      <c r="A227" s="18" t="s">
        <v>29</v>
      </c>
      <c r="B227" s="23">
        <v>2133</v>
      </c>
      <c r="C227" s="23">
        <v>1131.0999999999999</v>
      </c>
      <c r="D227" s="23">
        <v>324.5</v>
      </c>
      <c r="E227" s="23">
        <v>2187.3000000000002</v>
      </c>
      <c r="F227" s="23">
        <v>1387.1</v>
      </c>
      <c r="G227" s="23">
        <v>14405.500000000004</v>
      </c>
      <c r="H227" s="23">
        <v>21568.500000000004</v>
      </c>
      <c r="I227" s="32"/>
    </row>
    <row r="228" spans="1:11" s="9" customFormat="1" ht="12" customHeight="1" x14ac:dyDescent="0.2">
      <c r="A228" s="23" t="s">
        <v>30</v>
      </c>
      <c r="B228" s="23">
        <v>2413.1999999999998</v>
      </c>
      <c r="C228" s="23">
        <v>1185.5999999999999</v>
      </c>
      <c r="D228" s="23">
        <v>362.7</v>
      </c>
      <c r="E228" s="23">
        <v>2172.1889999999999</v>
      </c>
      <c r="F228" s="23">
        <v>1606.1</v>
      </c>
      <c r="G228" s="23">
        <v>15038.8</v>
      </c>
      <c r="H228" s="23">
        <v>22778.6</v>
      </c>
      <c r="I228" s="32"/>
    </row>
    <row r="229" spans="1:11" s="9" customFormat="1" ht="12" customHeight="1" x14ac:dyDescent="0.2">
      <c r="A229" s="34">
        <v>2021</v>
      </c>
      <c r="B229" s="23"/>
      <c r="C229" s="23"/>
      <c r="D229" s="23"/>
      <c r="E229" s="23"/>
      <c r="F229" s="23"/>
      <c r="G229" s="23"/>
      <c r="H229" s="23"/>
      <c r="I229" s="32"/>
    </row>
    <row r="230" spans="1:11" s="9" customFormat="1" ht="12" customHeight="1" x14ac:dyDescent="0.2">
      <c r="A230" s="18" t="s">
        <v>27</v>
      </c>
      <c r="B230" s="23">
        <v>255.3</v>
      </c>
      <c r="C230" s="23">
        <v>1388.2</v>
      </c>
      <c r="D230" s="23">
        <v>372.4</v>
      </c>
      <c r="E230" s="23">
        <v>1780.3</v>
      </c>
      <c r="F230" s="23">
        <v>1797.5</v>
      </c>
      <c r="G230" s="23">
        <v>1522.1</v>
      </c>
      <c r="H230" s="23">
        <v>23115.8</v>
      </c>
      <c r="I230" s="32"/>
    </row>
    <row r="231" spans="1:11" s="9" customFormat="1" ht="12" customHeight="1" x14ac:dyDescent="0.2">
      <c r="A231" s="18" t="s">
        <v>28</v>
      </c>
      <c r="B231" s="23">
        <v>2885</v>
      </c>
      <c r="C231" s="23">
        <v>1621.1</v>
      </c>
      <c r="D231" s="23">
        <v>459</v>
      </c>
      <c r="E231" s="23">
        <v>1714.7</v>
      </c>
      <c r="F231" s="23">
        <v>2005.5</v>
      </c>
      <c r="G231" s="23">
        <v>15797.1</v>
      </c>
      <c r="H231" s="23">
        <v>24482.400000000001</v>
      </c>
      <c r="I231" s="32"/>
    </row>
    <row r="232" spans="1:11" s="9" customFormat="1" ht="12" customHeight="1" x14ac:dyDescent="0.2">
      <c r="A232" s="18" t="s">
        <v>29</v>
      </c>
      <c r="B232" s="23">
        <v>2763.9</v>
      </c>
      <c r="C232" s="23">
        <v>1625.7</v>
      </c>
      <c r="D232" s="23">
        <v>445</v>
      </c>
      <c r="E232" s="23">
        <v>1827.4</v>
      </c>
      <c r="F232" s="23">
        <v>1813.3</v>
      </c>
      <c r="G232" s="23">
        <v>15834.3</v>
      </c>
      <c r="H232" s="23">
        <v>24309.599999999999</v>
      </c>
    </row>
    <row r="233" spans="1:11" s="9" customFormat="1" ht="12" customHeight="1" x14ac:dyDescent="0.2">
      <c r="A233" s="18" t="s">
        <v>31</v>
      </c>
      <c r="B233" s="23">
        <v>2587.4</v>
      </c>
      <c r="C233" s="23">
        <v>1839</v>
      </c>
      <c r="D233" s="23">
        <v>643.9</v>
      </c>
      <c r="E233" s="23">
        <v>1628.7930000000001</v>
      </c>
      <c r="F233" s="23">
        <v>2097.1</v>
      </c>
      <c r="G233" s="23">
        <v>16888.3</v>
      </c>
      <c r="H233" s="23">
        <v>25684.492999999999</v>
      </c>
    </row>
    <row r="234" spans="1:11" s="9" customFormat="1" ht="12" customHeight="1" x14ac:dyDescent="0.2">
      <c r="A234" s="34">
        <v>2022</v>
      </c>
      <c r="B234" s="23"/>
      <c r="C234" s="23"/>
      <c r="D234" s="23"/>
      <c r="E234" s="23"/>
      <c r="F234" s="23"/>
      <c r="G234" s="23"/>
      <c r="H234" s="23"/>
    </row>
    <row r="235" spans="1:11" s="9" customFormat="1" ht="12" customHeight="1" x14ac:dyDescent="0.2">
      <c r="A235" s="18" t="s">
        <v>27</v>
      </c>
      <c r="B235" s="23">
        <v>3021.9</v>
      </c>
      <c r="C235" s="23">
        <v>2077.4</v>
      </c>
      <c r="D235" s="23">
        <v>683.6</v>
      </c>
      <c r="E235" s="23">
        <v>1860.1</v>
      </c>
      <c r="F235" s="23">
        <v>1789.4</v>
      </c>
      <c r="G235" s="23">
        <v>18226.7</v>
      </c>
      <c r="H235" s="23">
        <v>27659.1</v>
      </c>
    </row>
    <row r="236" spans="1:11" s="9" customFormat="1" ht="12" customHeight="1" x14ac:dyDescent="0.2">
      <c r="A236" s="18" t="s">
        <v>28</v>
      </c>
      <c r="B236" s="23">
        <v>2888.1</v>
      </c>
      <c r="C236" s="23">
        <v>2283.8000000000002</v>
      </c>
      <c r="D236" s="23">
        <v>556.20000000000005</v>
      </c>
      <c r="E236" s="23">
        <v>1581.6890000000001</v>
      </c>
      <c r="F236" s="23">
        <v>1739.2</v>
      </c>
      <c r="G236" s="23">
        <v>18619.599999999999</v>
      </c>
      <c r="H236" s="23">
        <v>27668.589</v>
      </c>
    </row>
    <row r="237" spans="1:11" s="9" customFormat="1" ht="12" customHeight="1" x14ac:dyDescent="0.2">
      <c r="A237" s="18" t="s">
        <v>29</v>
      </c>
      <c r="B237" s="23">
        <v>3041.7</v>
      </c>
      <c r="C237" s="23">
        <v>2363.3000000000002</v>
      </c>
      <c r="D237" s="23">
        <v>477.7</v>
      </c>
      <c r="E237" s="23">
        <v>1372.3389999999999</v>
      </c>
      <c r="F237" s="23">
        <v>1792.1</v>
      </c>
      <c r="G237" s="23">
        <v>19745.099999999999</v>
      </c>
      <c r="H237" s="23">
        <v>28792.238999999998</v>
      </c>
    </row>
    <row r="238" spans="1:11" s="9" customFormat="1" ht="12" customHeight="1" x14ac:dyDescent="0.2">
      <c r="A238" s="18" t="s">
        <v>31</v>
      </c>
      <c r="B238" s="23">
        <v>3302.5</v>
      </c>
      <c r="C238" s="23">
        <v>2785.4</v>
      </c>
      <c r="D238" s="23">
        <v>502.8</v>
      </c>
      <c r="E238" s="23">
        <v>1320.7</v>
      </c>
      <c r="F238" s="23">
        <v>1917.4</v>
      </c>
      <c r="G238" s="23">
        <v>20227.7</v>
      </c>
      <c r="H238" s="23">
        <v>30056.5</v>
      </c>
    </row>
    <row r="239" spans="1:11" s="9" customFormat="1" ht="10.95" customHeight="1" x14ac:dyDescent="0.2">
      <c r="A239" s="34">
        <v>2023</v>
      </c>
      <c r="B239" s="23"/>
      <c r="C239" s="23"/>
      <c r="D239" s="23"/>
      <c r="E239" s="23"/>
      <c r="F239" s="23"/>
      <c r="G239" s="23"/>
      <c r="H239" s="23"/>
    </row>
    <row r="240" spans="1:11" s="9" customFormat="1" ht="10.95" customHeight="1" x14ac:dyDescent="0.2">
      <c r="A240" s="18" t="s">
        <v>32</v>
      </c>
      <c r="B240" s="23">
        <v>3376.8</v>
      </c>
      <c r="C240" s="23">
        <v>2442.5</v>
      </c>
      <c r="D240" s="23">
        <v>665.4</v>
      </c>
      <c r="E240" s="23">
        <v>517</v>
      </c>
      <c r="F240" s="23">
        <v>2341.6999999999998</v>
      </c>
      <c r="G240" s="23">
        <v>21683.9</v>
      </c>
      <c r="H240" s="23">
        <v>31027.300000000003</v>
      </c>
    </row>
    <row r="241" spans="1:12" s="9" customFormat="1" ht="10.95" customHeight="1" x14ac:dyDescent="0.2">
      <c r="A241" s="18" t="s">
        <v>28</v>
      </c>
      <c r="B241" s="23">
        <v>4258.6000000000004</v>
      </c>
      <c r="C241" s="23">
        <v>2764.3</v>
      </c>
      <c r="D241" s="23">
        <v>704.5</v>
      </c>
      <c r="E241" s="23">
        <v>13902.8</v>
      </c>
      <c r="F241" s="23">
        <v>2285.9</v>
      </c>
      <c r="G241" s="23">
        <v>7745</v>
      </c>
      <c r="H241" s="23">
        <v>31661.100000000002</v>
      </c>
    </row>
    <row r="242" spans="1:12" s="9" customFormat="1" ht="10.95" customHeight="1" x14ac:dyDescent="0.2">
      <c r="A242" s="18" t="s">
        <v>54</v>
      </c>
      <c r="B242" s="23">
        <v>3969</v>
      </c>
      <c r="C242" s="23">
        <v>2758.9</v>
      </c>
      <c r="D242" s="23">
        <v>751.7</v>
      </c>
      <c r="E242" s="23">
        <v>14417.4</v>
      </c>
      <c r="F242" s="23">
        <v>2343</v>
      </c>
      <c r="G242" s="23">
        <v>7854.4</v>
      </c>
      <c r="H242" s="23">
        <v>32094.400000000001</v>
      </c>
    </row>
    <row r="243" spans="1:12" s="9" customFormat="1" ht="10.95" customHeight="1" x14ac:dyDescent="0.2">
      <c r="A243" s="18" t="s">
        <v>30</v>
      </c>
      <c r="B243" s="23">
        <v>3531.2</v>
      </c>
      <c r="C243" s="23">
        <v>2700.8</v>
      </c>
      <c r="D243" s="23">
        <v>772.5</v>
      </c>
      <c r="E243" s="23">
        <v>1550.2</v>
      </c>
      <c r="F243" s="23">
        <v>2539</v>
      </c>
      <c r="G243" s="23">
        <v>21679.7</v>
      </c>
      <c r="H243" s="23">
        <v>32773.4</v>
      </c>
    </row>
    <row r="244" spans="1:12" s="9" customFormat="1" ht="10.95" customHeight="1" x14ac:dyDescent="0.2">
      <c r="A244" s="34">
        <v>2024</v>
      </c>
      <c r="B244" s="23"/>
      <c r="C244" s="23"/>
      <c r="D244" s="23"/>
      <c r="E244" s="23"/>
      <c r="F244" s="23"/>
      <c r="G244" s="23"/>
      <c r="H244" s="23"/>
    </row>
    <row r="245" spans="1:12" s="9" customFormat="1" ht="10.95" customHeight="1" x14ac:dyDescent="0.2">
      <c r="A245" s="18" t="s">
        <v>27</v>
      </c>
      <c r="B245" s="23">
        <v>3538.5</v>
      </c>
      <c r="C245" s="23">
        <v>2470.3000000000002</v>
      </c>
      <c r="D245" s="23">
        <v>773</v>
      </c>
      <c r="E245" s="23">
        <v>1552.4</v>
      </c>
      <c r="F245" s="23">
        <v>2006.7</v>
      </c>
      <c r="G245" s="23">
        <v>22546.9</v>
      </c>
      <c r="H245" s="23">
        <v>32887.800000000003</v>
      </c>
    </row>
    <row r="246" spans="1:12" s="9" customFormat="1" ht="10.95" customHeight="1" x14ac:dyDescent="0.2">
      <c r="A246" s="18" t="s">
        <v>28</v>
      </c>
      <c r="B246" s="23">
        <v>3910.9</v>
      </c>
      <c r="C246" s="23">
        <v>2454.9</v>
      </c>
      <c r="D246" s="23">
        <v>864.1</v>
      </c>
      <c r="E246" s="23">
        <v>1535.6</v>
      </c>
      <c r="F246" s="23">
        <v>1837.7</v>
      </c>
      <c r="G246" s="23">
        <v>22271.8</v>
      </c>
      <c r="H246" s="23">
        <v>32875</v>
      </c>
    </row>
    <row r="247" spans="1:12" s="9" customFormat="1" ht="10.95" customHeight="1" x14ac:dyDescent="0.2">
      <c r="A247" s="18" t="s">
        <v>29</v>
      </c>
      <c r="B247" s="23">
        <v>3644.6</v>
      </c>
      <c r="C247" s="23">
        <v>2584.6999999999998</v>
      </c>
      <c r="D247" s="23">
        <v>818.6</v>
      </c>
      <c r="E247" s="23">
        <v>1477.3</v>
      </c>
      <c r="F247" s="23">
        <v>1862.2</v>
      </c>
      <c r="G247" s="43">
        <v>20336.900000000001</v>
      </c>
      <c r="H247" s="43">
        <v>30724.300000000003</v>
      </c>
    </row>
    <row r="248" spans="1:12" s="8" customFormat="1" ht="2.4" customHeight="1" x14ac:dyDescent="0.2">
      <c r="A248" s="45"/>
      <c r="B248" s="42"/>
      <c r="C248" s="42"/>
      <c r="D248" s="42"/>
      <c r="E248" s="42"/>
      <c r="F248" s="42"/>
      <c r="G248" s="42"/>
      <c r="H248" s="42"/>
      <c r="I248" s="9"/>
      <c r="K248" s="9"/>
    </row>
    <row r="249" spans="1:12" s="37" customFormat="1" ht="23.25" customHeight="1" x14ac:dyDescent="0.2">
      <c r="A249" s="26" t="s">
        <v>35</v>
      </c>
      <c r="B249" s="49" t="s">
        <v>36</v>
      </c>
      <c r="C249" s="49"/>
      <c r="D249" s="49"/>
      <c r="E249" s="49"/>
      <c r="F249" s="49"/>
      <c r="G249" s="49"/>
      <c r="H249" s="49"/>
      <c r="I249" s="49"/>
      <c r="J249" s="49"/>
      <c r="K249" s="8"/>
      <c r="L249" s="8"/>
    </row>
    <row r="250" spans="1:12" s="37" customFormat="1" ht="60" customHeight="1" x14ac:dyDescent="0.2">
      <c r="A250" s="26" t="s">
        <v>37</v>
      </c>
      <c r="B250" s="49" t="s">
        <v>38</v>
      </c>
      <c r="C250" s="49"/>
      <c r="D250" s="49"/>
      <c r="E250" s="49"/>
      <c r="F250" s="49"/>
      <c r="G250" s="49"/>
      <c r="H250" s="49"/>
      <c r="I250" s="36"/>
    </row>
    <row r="251" spans="1:12" s="37" customFormat="1" ht="12" customHeight="1" x14ac:dyDescent="0.2">
      <c r="A251" s="38" t="s">
        <v>39</v>
      </c>
      <c r="B251" s="49" t="s">
        <v>40</v>
      </c>
      <c r="C251" s="49"/>
      <c r="D251" s="49"/>
      <c r="E251" s="49"/>
      <c r="F251" s="49"/>
      <c r="G251" s="49"/>
      <c r="H251" s="49"/>
      <c r="I251" s="36"/>
    </row>
    <row r="252" spans="1:12" s="37" customFormat="1" ht="12" customHeight="1" x14ac:dyDescent="0.2">
      <c r="A252" s="38" t="s">
        <v>41</v>
      </c>
      <c r="B252" s="49" t="s">
        <v>42</v>
      </c>
      <c r="C252" s="49"/>
      <c r="D252" s="49"/>
      <c r="E252" s="49"/>
      <c r="F252" s="49"/>
      <c r="G252" s="49"/>
      <c r="H252" s="49"/>
      <c r="I252" s="39"/>
    </row>
    <row r="253" spans="1:12" s="37" customFormat="1" ht="11.85" customHeight="1" x14ac:dyDescent="0.2">
      <c r="A253" s="38" t="s">
        <v>39</v>
      </c>
      <c r="B253" s="49" t="s">
        <v>43</v>
      </c>
      <c r="C253" s="49"/>
      <c r="D253" s="49"/>
      <c r="E253" s="49"/>
      <c r="F253" s="49"/>
      <c r="G253" s="49"/>
      <c r="H253" s="49"/>
      <c r="I253" s="40"/>
    </row>
    <row r="254" spans="1:12" ht="11.85" customHeight="1" x14ac:dyDescent="0.2">
      <c r="A254" s="38" t="s">
        <v>44</v>
      </c>
      <c r="B254" s="49" t="s">
        <v>45</v>
      </c>
      <c r="C254" s="49"/>
      <c r="D254" s="49"/>
      <c r="E254" s="49"/>
      <c r="F254" s="49"/>
      <c r="G254" s="49"/>
      <c r="H254" s="49"/>
      <c r="I254" s="36"/>
      <c r="J254" s="37"/>
      <c r="K254" s="37"/>
      <c r="L254" s="37"/>
    </row>
    <row r="255" spans="1:12" ht="11.85" customHeight="1" x14ac:dyDescent="0.2">
      <c r="A255" s="4"/>
      <c r="B255" s="4"/>
      <c r="C255" s="4"/>
      <c r="D255" s="4"/>
      <c r="E255" s="4"/>
      <c r="F255" s="4"/>
      <c r="G255" s="4"/>
      <c r="H255" s="4"/>
      <c r="I255" s="41"/>
      <c r="J255" s="41"/>
      <c r="K255" s="41"/>
      <c r="L255" s="41"/>
    </row>
    <row r="256" spans="1:12" ht="11.85" customHeight="1" x14ac:dyDescent="0.2">
      <c r="A256" s="4"/>
      <c r="B256" s="4"/>
      <c r="C256" s="4"/>
      <c r="D256" s="4"/>
      <c r="E256" s="4"/>
      <c r="F256" s="4"/>
      <c r="G256" s="4"/>
      <c r="H256" s="4"/>
    </row>
    <row r="257" spans="1:8" ht="11.85" customHeight="1" x14ac:dyDescent="0.2">
      <c r="A257" s="4"/>
      <c r="B257" s="4"/>
      <c r="C257" s="4"/>
      <c r="D257" s="4"/>
      <c r="E257" s="4"/>
      <c r="F257" s="4"/>
      <c r="G257" s="4"/>
      <c r="H257" s="4"/>
    </row>
    <row r="258" spans="1:8" ht="11.85" customHeight="1" x14ac:dyDescent="0.2">
      <c r="A258" s="4"/>
      <c r="B258" s="4"/>
      <c r="C258" s="4"/>
      <c r="D258" s="4"/>
      <c r="E258" s="4"/>
      <c r="F258" s="4"/>
      <c r="G258" s="4"/>
      <c r="H258" s="4"/>
    </row>
    <row r="259" spans="1:8" ht="11.85" customHeight="1" x14ac:dyDescent="0.2">
      <c r="A259" s="4"/>
      <c r="B259" s="4"/>
      <c r="C259" s="4"/>
      <c r="D259" s="4"/>
      <c r="E259" s="4"/>
      <c r="F259" s="4"/>
      <c r="G259" s="4"/>
      <c r="H259" s="4"/>
    </row>
    <row r="260" spans="1:8" ht="11.85" customHeight="1" x14ac:dyDescent="0.2">
      <c r="A260" s="4"/>
      <c r="B260" s="4"/>
      <c r="C260" s="4"/>
      <c r="D260" s="4"/>
      <c r="E260" s="4"/>
      <c r="F260" s="4"/>
      <c r="G260" s="4"/>
      <c r="H260" s="4"/>
    </row>
    <row r="261" spans="1:8" ht="11.85" customHeight="1" x14ac:dyDescent="0.2">
      <c r="A261" s="4"/>
      <c r="B261" s="4"/>
      <c r="C261" s="4"/>
      <c r="D261" s="4"/>
      <c r="E261" s="4"/>
      <c r="F261" s="4"/>
      <c r="G261" s="4"/>
      <c r="H261" s="4"/>
    </row>
    <row r="262" spans="1:8" ht="11.85" customHeight="1" x14ac:dyDescent="0.2">
      <c r="A262" s="4"/>
      <c r="B262" s="4"/>
      <c r="C262" s="4"/>
      <c r="D262" s="4"/>
      <c r="E262" s="4"/>
      <c r="F262" s="4"/>
      <c r="G262" s="4"/>
      <c r="H262" s="4"/>
    </row>
    <row r="263" spans="1:8" ht="11.85" customHeight="1" x14ac:dyDescent="0.2">
      <c r="A263" s="4"/>
      <c r="B263" s="4"/>
      <c r="C263" s="4"/>
      <c r="D263" s="4"/>
      <c r="E263" s="4"/>
      <c r="F263" s="4"/>
      <c r="G263" s="4"/>
      <c r="H263" s="4"/>
    </row>
    <row r="264" spans="1:8" ht="11.85" customHeight="1" x14ac:dyDescent="0.2">
      <c r="A264" s="4"/>
      <c r="B264" s="4"/>
      <c r="C264" s="4"/>
      <c r="D264" s="4"/>
      <c r="E264" s="4"/>
      <c r="F264" s="4"/>
      <c r="G264" s="4"/>
      <c r="H264" s="4"/>
    </row>
    <row r="265" spans="1:8" ht="11.85" customHeight="1" x14ac:dyDescent="0.2">
      <c r="A265" s="4"/>
      <c r="B265" s="4"/>
      <c r="C265" s="4"/>
      <c r="D265" s="4"/>
      <c r="E265" s="4"/>
      <c r="F265" s="4"/>
      <c r="G265" s="4"/>
      <c r="H265" s="4"/>
    </row>
    <row r="266" spans="1:8" ht="11.85" customHeight="1" x14ac:dyDescent="0.2">
      <c r="A266" s="4"/>
      <c r="B266" s="4"/>
      <c r="C266" s="4"/>
      <c r="D266" s="4"/>
      <c r="E266" s="4"/>
      <c r="F266" s="4"/>
      <c r="G266" s="4"/>
      <c r="H266" s="4"/>
    </row>
    <row r="267" spans="1:8" ht="11.85" customHeight="1" x14ac:dyDescent="0.2">
      <c r="A267" s="4"/>
      <c r="B267" s="4"/>
      <c r="C267" s="4"/>
      <c r="D267" s="4"/>
      <c r="E267" s="4"/>
      <c r="F267" s="4"/>
      <c r="G267" s="4"/>
      <c r="H267" s="4"/>
    </row>
    <row r="268" spans="1:8" ht="11.85" customHeight="1" x14ac:dyDescent="0.2">
      <c r="A268" s="4"/>
      <c r="B268" s="4"/>
      <c r="C268" s="4"/>
      <c r="D268" s="4"/>
      <c r="E268" s="4"/>
      <c r="F268" s="4"/>
      <c r="G268" s="4"/>
      <c r="H268" s="4"/>
    </row>
    <row r="269" spans="1:8" ht="11.85" customHeight="1" x14ac:dyDescent="0.2">
      <c r="A269" s="4"/>
      <c r="B269" s="4"/>
      <c r="C269" s="4"/>
      <c r="D269" s="4"/>
      <c r="E269" s="4"/>
      <c r="F269" s="4"/>
      <c r="G269" s="4"/>
      <c r="H269" s="4"/>
    </row>
    <row r="270" spans="1:8" ht="11.85" customHeight="1" x14ac:dyDescent="0.2">
      <c r="A270" s="4"/>
      <c r="B270" s="4"/>
      <c r="C270" s="4"/>
      <c r="D270" s="4"/>
      <c r="E270" s="4"/>
      <c r="F270" s="4"/>
      <c r="G270" s="4"/>
      <c r="H270" s="4"/>
    </row>
    <row r="271" spans="1:8" ht="11.85" customHeight="1" x14ac:dyDescent="0.2">
      <c r="A271" s="4"/>
      <c r="B271" s="4"/>
      <c r="C271" s="4"/>
      <c r="D271" s="4"/>
      <c r="E271" s="4"/>
      <c r="F271" s="4"/>
      <c r="G271" s="4"/>
      <c r="H271" s="4"/>
    </row>
    <row r="272" spans="1:8" ht="11.85" customHeight="1" x14ac:dyDescent="0.2">
      <c r="A272" s="4"/>
      <c r="B272" s="4"/>
      <c r="C272" s="4"/>
      <c r="D272" s="4"/>
      <c r="E272" s="4"/>
      <c r="F272" s="4"/>
      <c r="G272" s="4"/>
      <c r="H272" s="4"/>
    </row>
    <row r="273" spans="1:8" ht="11.85" customHeight="1" x14ac:dyDescent="0.2">
      <c r="A273" s="4"/>
      <c r="B273" s="4"/>
      <c r="C273" s="4"/>
      <c r="D273" s="4"/>
      <c r="E273" s="4"/>
      <c r="F273" s="4"/>
      <c r="G273" s="4"/>
      <c r="H273" s="4"/>
    </row>
    <row r="274" spans="1:8" ht="11.85" customHeight="1" x14ac:dyDescent="0.2">
      <c r="A274" s="4"/>
      <c r="B274" s="4"/>
      <c r="C274" s="4"/>
      <c r="D274" s="4"/>
      <c r="E274" s="4"/>
      <c r="F274" s="4"/>
      <c r="G274" s="4"/>
      <c r="H274" s="4"/>
    </row>
    <row r="275" spans="1:8" ht="11.85" customHeight="1" x14ac:dyDescent="0.2">
      <c r="A275" s="4"/>
      <c r="B275" s="4"/>
      <c r="C275" s="4"/>
      <c r="D275" s="4"/>
      <c r="E275" s="4"/>
      <c r="F275" s="4"/>
      <c r="G275" s="4"/>
      <c r="H275" s="4"/>
    </row>
    <row r="276" spans="1:8" ht="11.85" customHeight="1" x14ac:dyDescent="0.2">
      <c r="A276" s="4"/>
      <c r="B276" s="4"/>
      <c r="C276" s="4"/>
      <c r="D276" s="4"/>
      <c r="E276" s="4"/>
      <c r="F276" s="4"/>
      <c r="G276" s="4"/>
      <c r="H276" s="4"/>
    </row>
    <row r="277" spans="1:8" ht="11.85" customHeight="1" x14ac:dyDescent="0.2">
      <c r="A277" s="4"/>
      <c r="B277" s="4"/>
      <c r="C277" s="4"/>
      <c r="D277" s="4"/>
      <c r="E277" s="4"/>
      <c r="F277" s="4"/>
      <c r="G277" s="4"/>
      <c r="H277" s="4"/>
    </row>
    <row r="278" spans="1:8" ht="11.85" customHeight="1" x14ac:dyDescent="0.2">
      <c r="A278" s="4"/>
      <c r="B278" s="4"/>
      <c r="C278" s="4"/>
      <c r="D278" s="4"/>
      <c r="E278" s="4"/>
      <c r="F278" s="4"/>
      <c r="G278" s="4"/>
      <c r="H278" s="4"/>
    </row>
    <row r="279" spans="1:8" ht="11.85" customHeight="1" x14ac:dyDescent="0.2">
      <c r="A279" s="4"/>
      <c r="B279" s="4"/>
      <c r="C279" s="4"/>
      <c r="D279" s="4"/>
      <c r="E279" s="4"/>
      <c r="F279" s="4"/>
      <c r="G279" s="4"/>
      <c r="H279" s="4"/>
    </row>
    <row r="280" spans="1:8" ht="11.85" customHeight="1" x14ac:dyDescent="0.2">
      <c r="A280" s="4"/>
      <c r="B280" s="4"/>
      <c r="C280" s="4"/>
      <c r="D280" s="4"/>
      <c r="E280" s="4"/>
      <c r="F280" s="4"/>
      <c r="G280" s="4"/>
      <c r="H280" s="4"/>
    </row>
    <row r="281" spans="1:8" ht="11.85" customHeight="1" x14ac:dyDescent="0.2">
      <c r="A281" s="4"/>
      <c r="B281" s="4"/>
      <c r="C281" s="4"/>
      <c r="D281" s="4"/>
      <c r="E281" s="4"/>
      <c r="F281" s="4"/>
      <c r="G281" s="4"/>
      <c r="H281" s="4"/>
    </row>
    <row r="282" spans="1:8" ht="11.85" customHeight="1" x14ac:dyDescent="0.2">
      <c r="A282" s="4"/>
      <c r="B282" s="4"/>
      <c r="C282" s="4"/>
      <c r="D282" s="4"/>
      <c r="E282" s="4"/>
      <c r="F282" s="4"/>
      <c r="G282" s="4"/>
      <c r="H282" s="4"/>
    </row>
    <row r="283" spans="1:8" ht="11.85" customHeight="1" x14ac:dyDescent="0.2">
      <c r="A283" s="4"/>
      <c r="B283" s="4"/>
      <c r="C283" s="4"/>
      <c r="D283" s="4"/>
      <c r="E283" s="4"/>
      <c r="F283" s="4"/>
      <c r="G283" s="4"/>
      <c r="H283" s="4"/>
    </row>
    <row r="284" spans="1:8" ht="11.85" customHeight="1" x14ac:dyDescent="0.2">
      <c r="A284" s="4"/>
      <c r="B284" s="4"/>
      <c r="C284" s="4"/>
      <c r="D284" s="4"/>
      <c r="E284" s="4"/>
      <c r="F284" s="4"/>
      <c r="G284" s="4"/>
      <c r="H284" s="4"/>
    </row>
    <row r="285" spans="1:8" ht="11.85" customHeight="1" x14ac:dyDescent="0.2">
      <c r="A285" s="4"/>
      <c r="B285" s="4"/>
      <c r="C285" s="4"/>
      <c r="D285" s="4"/>
      <c r="E285" s="4"/>
      <c r="F285" s="4"/>
      <c r="G285" s="4"/>
      <c r="H285" s="4"/>
    </row>
    <row r="286" spans="1:8" ht="11.85" customHeight="1" x14ac:dyDescent="0.2">
      <c r="A286" s="4"/>
      <c r="B286" s="4"/>
      <c r="C286" s="4"/>
      <c r="D286" s="4"/>
      <c r="E286" s="4"/>
      <c r="F286" s="4"/>
      <c r="G286" s="4"/>
      <c r="H286" s="4"/>
    </row>
    <row r="287" spans="1:8" ht="11.85" customHeight="1" x14ac:dyDescent="0.2">
      <c r="A287" s="4"/>
      <c r="B287" s="4"/>
      <c r="C287" s="4"/>
      <c r="D287" s="4"/>
      <c r="E287" s="4"/>
      <c r="F287" s="4"/>
      <c r="G287" s="4"/>
      <c r="H287" s="4"/>
    </row>
    <row r="288" spans="1:8" ht="11.85" customHeight="1" x14ac:dyDescent="0.2">
      <c r="A288" s="4"/>
      <c r="B288" s="4"/>
      <c r="C288" s="4"/>
      <c r="D288" s="4"/>
      <c r="E288" s="4"/>
      <c r="F288" s="4"/>
      <c r="G288" s="4"/>
      <c r="H288" s="4"/>
    </row>
    <row r="289" spans="1:8" ht="11.85" customHeight="1" x14ac:dyDescent="0.2">
      <c r="A289" s="4"/>
      <c r="B289" s="4"/>
      <c r="C289" s="4"/>
      <c r="D289" s="4"/>
      <c r="E289" s="4"/>
      <c r="F289" s="4"/>
      <c r="G289" s="4"/>
      <c r="H289" s="4"/>
    </row>
    <row r="290" spans="1:8" ht="11.85" customHeight="1" x14ac:dyDescent="0.2">
      <c r="A290" s="4"/>
      <c r="B290" s="4"/>
      <c r="C290" s="4"/>
      <c r="D290" s="4"/>
      <c r="E290" s="4"/>
      <c r="F290" s="4"/>
      <c r="G290" s="4"/>
      <c r="H290" s="4"/>
    </row>
    <row r="291" spans="1:8" ht="11.85" customHeight="1" x14ac:dyDescent="0.2">
      <c r="A291" s="4"/>
      <c r="B291" s="4"/>
      <c r="C291" s="4"/>
      <c r="D291" s="4"/>
      <c r="E291" s="4"/>
      <c r="F291" s="4"/>
      <c r="G291" s="4"/>
      <c r="H291" s="4"/>
    </row>
    <row r="292" spans="1:8" ht="11.85" customHeight="1" x14ac:dyDescent="0.2">
      <c r="A292" s="4"/>
      <c r="B292" s="4"/>
      <c r="C292" s="4"/>
      <c r="D292" s="4"/>
      <c r="E292" s="4"/>
      <c r="F292" s="4"/>
      <c r="G292" s="4"/>
      <c r="H292" s="4"/>
    </row>
    <row r="293" spans="1:8" ht="11.85" customHeight="1" x14ac:dyDescent="0.2">
      <c r="A293" s="4"/>
      <c r="B293" s="4"/>
      <c r="C293" s="4"/>
      <c r="D293" s="4"/>
      <c r="E293" s="4"/>
      <c r="F293" s="4"/>
      <c r="G293" s="4"/>
      <c r="H293" s="4"/>
    </row>
    <row r="294" spans="1:8" ht="11.85" customHeight="1" x14ac:dyDescent="0.2">
      <c r="A294" s="4"/>
      <c r="B294" s="4"/>
      <c r="C294" s="4"/>
      <c r="D294" s="4"/>
      <c r="E294" s="4"/>
      <c r="F294" s="4"/>
      <c r="G294" s="4"/>
      <c r="H294" s="4"/>
    </row>
    <row r="295" spans="1:8" ht="11.85" customHeight="1" x14ac:dyDescent="0.2">
      <c r="A295" s="4"/>
      <c r="B295" s="4"/>
      <c r="C295" s="4"/>
      <c r="D295" s="4"/>
      <c r="E295" s="4"/>
      <c r="F295" s="4"/>
      <c r="G295" s="4"/>
      <c r="H295" s="4"/>
    </row>
    <row r="296" spans="1:8" ht="11.85" customHeight="1" x14ac:dyDescent="0.2">
      <c r="A296" s="4"/>
      <c r="B296" s="4"/>
      <c r="C296" s="4"/>
      <c r="D296" s="4"/>
      <c r="E296" s="4"/>
      <c r="F296" s="4"/>
      <c r="G296" s="4"/>
      <c r="H296" s="4"/>
    </row>
    <row r="297" spans="1:8" ht="11.85" customHeight="1" x14ac:dyDescent="0.2">
      <c r="A297" s="4"/>
      <c r="B297" s="4"/>
      <c r="C297" s="4"/>
      <c r="D297" s="4"/>
      <c r="E297" s="4"/>
      <c r="F297" s="4"/>
      <c r="G297" s="4"/>
      <c r="H297" s="4"/>
    </row>
    <row r="298" spans="1:8" ht="11.85" customHeight="1" x14ac:dyDescent="0.2">
      <c r="A298" s="4"/>
      <c r="B298" s="4"/>
      <c r="C298" s="4"/>
      <c r="D298" s="4"/>
      <c r="E298" s="4"/>
      <c r="F298" s="4"/>
      <c r="G298" s="4"/>
      <c r="H298" s="4"/>
    </row>
    <row r="299" spans="1:8" ht="11.85" customHeight="1" x14ac:dyDescent="0.2">
      <c r="A299" s="4"/>
      <c r="B299" s="4"/>
      <c r="C299" s="4"/>
      <c r="D299" s="4"/>
      <c r="E299" s="4"/>
      <c r="F299" s="4"/>
      <c r="G299" s="4"/>
      <c r="H299" s="4"/>
    </row>
    <row r="300" spans="1:8" ht="11.85" customHeight="1" x14ac:dyDescent="0.2">
      <c r="A300" s="4"/>
      <c r="B300" s="4"/>
      <c r="C300" s="4"/>
      <c r="D300" s="4"/>
      <c r="E300" s="4"/>
      <c r="F300" s="4"/>
      <c r="G300" s="4"/>
      <c r="H300" s="4"/>
    </row>
    <row r="301" spans="1:8" ht="11.85" customHeight="1" x14ac:dyDescent="0.2">
      <c r="A301" s="4"/>
      <c r="B301" s="4"/>
      <c r="C301" s="4"/>
      <c r="D301" s="4"/>
      <c r="E301" s="4"/>
      <c r="F301" s="4"/>
      <c r="G301" s="4"/>
      <c r="H301" s="4"/>
    </row>
    <row r="302" spans="1:8" ht="11.85" customHeight="1" x14ac:dyDescent="0.2">
      <c r="A302" s="4"/>
      <c r="B302" s="4"/>
      <c r="C302" s="4"/>
      <c r="D302" s="4"/>
      <c r="E302" s="4"/>
      <c r="F302" s="4"/>
      <c r="G302" s="4"/>
      <c r="H302" s="4"/>
    </row>
    <row r="303" spans="1:8" ht="11.85" customHeight="1" x14ac:dyDescent="0.2">
      <c r="A303" s="4"/>
      <c r="B303" s="4"/>
      <c r="C303" s="4"/>
      <c r="D303" s="4"/>
      <c r="E303" s="4"/>
      <c r="F303" s="4"/>
      <c r="G303" s="4"/>
      <c r="H303" s="4"/>
    </row>
    <row r="304" spans="1:8" ht="11.85" customHeight="1" x14ac:dyDescent="0.2">
      <c r="A304" s="4"/>
      <c r="B304" s="4"/>
      <c r="C304" s="4"/>
      <c r="D304" s="4"/>
      <c r="E304" s="4"/>
      <c r="F304" s="4"/>
      <c r="G304" s="4"/>
      <c r="H304" s="4"/>
    </row>
    <row r="305" spans="1:8" ht="11.85" customHeight="1" x14ac:dyDescent="0.2">
      <c r="A305" s="4"/>
      <c r="B305" s="4"/>
      <c r="C305" s="4"/>
      <c r="D305" s="4"/>
      <c r="E305" s="4"/>
      <c r="F305" s="4"/>
      <c r="G305" s="4"/>
      <c r="H305" s="4"/>
    </row>
    <row r="306" spans="1:8" ht="11.85" customHeight="1" x14ac:dyDescent="0.2">
      <c r="A306" s="4"/>
      <c r="B306" s="4"/>
      <c r="C306" s="4"/>
      <c r="D306" s="4"/>
      <c r="E306" s="4"/>
      <c r="F306" s="4"/>
      <c r="G306" s="4"/>
      <c r="H306" s="4"/>
    </row>
    <row r="307" spans="1:8" ht="11.85" customHeight="1" x14ac:dyDescent="0.2">
      <c r="A307" s="4"/>
      <c r="B307" s="4"/>
      <c r="C307" s="4"/>
      <c r="D307" s="4"/>
      <c r="E307" s="4"/>
      <c r="F307" s="4"/>
      <c r="G307" s="4"/>
      <c r="H307" s="4"/>
    </row>
    <row r="308" spans="1:8" ht="11.85" customHeight="1" x14ac:dyDescent="0.2">
      <c r="A308" s="4"/>
      <c r="B308" s="4"/>
      <c r="C308" s="4"/>
      <c r="D308" s="4"/>
      <c r="E308" s="4"/>
      <c r="F308" s="4"/>
      <c r="G308" s="4"/>
      <c r="H308" s="4"/>
    </row>
    <row r="309" spans="1:8" ht="11.85" customHeight="1" x14ac:dyDescent="0.2">
      <c r="A309" s="4"/>
      <c r="B309" s="4"/>
      <c r="C309" s="4"/>
      <c r="D309" s="4"/>
      <c r="E309" s="4"/>
      <c r="F309" s="4"/>
      <c r="G309" s="4"/>
      <c r="H309" s="4"/>
    </row>
    <row r="310" spans="1:8" ht="11.85" customHeight="1" x14ac:dyDescent="0.2">
      <c r="A310" s="4"/>
      <c r="B310" s="4"/>
      <c r="C310" s="4"/>
      <c r="D310" s="4"/>
      <c r="E310" s="4"/>
      <c r="F310" s="4"/>
      <c r="G310" s="4"/>
      <c r="H310" s="4"/>
    </row>
    <row r="311" spans="1:8" ht="11.85" customHeight="1" x14ac:dyDescent="0.2">
      <c r="A311" s="4"/>
      <c r="B311" s="4"/>
      <c r="C311" s="4"/>
      <c r="D311" s="4"/>
      <c r="E311" s="4"/>
      <c r="F311" s="4"/>
      <c r="G311" s="4"/>
      <c r="H311" s="4"/>
    </row>
    <row r="312" spans="1:8" ht="11.85" customHeight="1" x14ac:dyDescent="0.2">
      <c r="A312" s="4"/>
      <c r="B312" s="4"/>
      <c r="C312" s="4"/>
      <c r="D312" s="4"/>
      <c r="E312" s="4"/>
      <c r="F312" s="4"/>
      <c r="G312" s="4"/>
      <c r="H312" s="4"/>
    </row>
    <row r="313" spans="1:8" ht="11.85" customHeight="1" x14ac:dyDescent="0.2">
      <c r="A313" s="4"/>
      <c r="B313" s="4"/>
      <c r="C313" s="4"/>
      <c r="D313" s="4"/>
      <c r="E313" s="4"/>
      <c r="F313" s="4"/>
      <c r="G313" s="4"/>
      <c r="H313" s="4"/>
    </row>
    <row r="314" spans="1:8" x14ac:dyDescent="0.2">
      <c r="A314" s="4"/>
      <c r="B314" s="4"/>
      <c r="C314" s="4"/>
      <c r="D314" s="4"/>
      <c r="E314" s="4"/>
      <c r="F314" s="4"/>
      <c r="G314" s="4"/>
      <c r="H314" s="4"/>
    </row>
  </sheetData>
  <mergeCells count="18">
    <mergeCell ref="I249:J249"/>
    <mergeCell ref="B1:G1"/>
    <mergeCell ref="B2:G2"/>
    <mergeCell ref="A4:A6"/>
    <mergeCell ref="B4:D4"/>
    <mergeCell ref="E4:E6"/>
    <mergeCell ref="F4:F6"/>
    <mergeCell ref="G4:G6"/>
    <mergeCell ref="H4:H6"/>
    <mergeCell ref="B5:B6"/>
    <mergeCell ref="C5:C6"/>
    <mergeCell ref="D5:D6"/>
    <mergeCell ref="B249:H249"/>
    <mergeCell ref="B250:H250"/>
    <mergeCell ref="B251:H251"/>
    <mergeCell ref="B252:H252"/>
    <mergeCell ref="B253:H253"/>
    <mergeCell ref="B254:H254"/>
  </mergeCells>
  <pageMargins left="0.118110236220472" right="0.118110236220472" top="0" bottom="0.98425196850393704" header="0.511811023622047" footer="1.02362204724409"/>
  <pageSetup paperSize="9" scale="75" orientation="portrait" r:id="rId1"/>
  <headerFooter alignWithMargins="0"/>
  <rowBreaks count="1" manualBreakCount="1">
    <brk id="18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3.8</vt:lpstr>
      <vt:lpstr>'QEB Table 3.8'!Print_Area</vt:lpstr>
      <vt:lpstr>'QEB Table 3.8'!Print_Titles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2025-01-15T10:22:58Z</dcterms:modified>
</cp:coreProperties>
</file>