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28"/>
  </bookViews>
  <sheets>
    <sheet name="QEB Table 3.10" sheetId="2" r:id="rId1"/>
  </sheets>
  <definedNames>
    <definedName name="_xlnm.Print_Area" localSheetId="0">'QEB Table 3.10'!$A$1:$CL$76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L65" i="2" l="1"/>
  <c r="CL59" i="2"/>
  <c r="CL54" i="2"/>
  <c r="CL41" i="2"/>
  <c r="CL34" i="2"/>
  <c r="CL24" i="2"/>
  <c r="CL16" i="2"/>
  <c r="CL48" i="2" l="1"/>
  <c r="CI89" i="2"/>
  <c r="CI87" i="2"/>
  <c r="CI86" i="2"/>
  <c r="CI85" i="2"/>
  <c r="CI83" i="2"/>
  <c r="CI81" i="2"/>
  <c r="CI80" i="2"/>
  <c r="CI59" i="2"/>
  <c r="CI88" i="2" s="1"/>
  <c r="CI54" i="2"/>
  <c r="CI93" i="2" s="1"/>
  <c r="CI41" i="2"/>
  <c r="CI84" i="2" s="1"/>
  <c r="CI34" i="2"/>
  <c r="CI82" i="2" s="1"/>
  <c r="CI24" i="2"/>
  <c r="CI79" i="2" s="1"/>
  <c r="CI16" i="2"/>
  <c r="CI48" i="2" l="1"/>
  <c r="CI78" i="2"/>
  <c r="CI91" i="2" s="1"/>
  <c r="CI96" i="2" s="1"/>
  <c r="Z59" i="2"/>
  <c r="Z54" i="2"/>
  <c r="Z41" i="2"/>
  <c r="Z34" i="2"/>
  <c r="Z24" i="2"/>
  <c r="Z16" i="2"/>
</calcChain>
</file>

<file path=xl/sharedStrings.xml><?xml version="1.0" encoding="utf-8"?>
<sst xmlns="http://schemas.openxmlformats.org/spreadsheetml/2006/main" count="253" uniqueCount="74">
  <si>
    <t xml:space="preserve">  TABLE 3.10:  ALL COMMERCIAL BANKS: ADVANCES OUTSTANDING CLASSIFIED BY BORROWER  (a)(b)</t>
  </si>
  <si>
    <t>(K Million)</t>
  </si>
  <si>
    <t>Mar</t>
  </si>
  <si>
    <t xml:space="preserve">Jun </t>
  </si>
  <si>
    <t>Sep</t>
  </si>
  <si>
    <t>Dec</t>
  </si>
  <si>
    <t xml:space="preserve">Sep </t>
  </si>
  <si>
    <t xml:space="preserve">Mar </t>
  </si>
  <si>
    <t>Jun</t>
  </si>
  <si>
    <t xml:space="preserve">Dec </t>
  </si>
  <si>
    <t>BUSINESS</t>
  </si>
  <si>
    <t>Agriculture, Forestry and Fishing</t>
  </si>
  <si>
    <t>Coffee</t>
  </si>
  <si>
    <t>Cocoa</t>
  </si>
  <si>
    <t>Coconut Products</t>
  </si>
  <si>
    <t>…</t>
  </si>
  <si>
    <t>Palm Oil</t>
  </si>
  <si>
    <t>Fisheries</t>
  </si>
  <si>
    <t>Forestry</t>
  </si>
  <si>
    <t>Other (c)</t>
  </si>
  <si>
    <t>Total</t>
  </si>
  <si>
    <t>Manufacturing</t>
  </si>
  <si>
    <t>Engineering &amp; Metal Processing</t>
  </si>
  <si>
    <t>Food, Drink &amp; Tobacco Processing</t>
  </si>
  <si>
    <t>Textile, Leather and Wood Products</t>
  </si>
  <si>
    <t>Chemicals, Paints and Gases</t>
  </si>
  <si>
    <t>Other (d)</t>
  </si>
  <si>
    <t>Transport and Communication</t>
  </si>
  <si>
    <t>Finance</t>
  </si>
  <si>
    <t>Commerce</t>
  </si>
  <si>
    <t>Buyers, Processors and Exporters</t>
  </si>
  <si>
    <t>Wholesale Trade</t>
  </si>
  <si>
    <t>Retail Trade</t>
  </si>
  <si>
    <t>Building and Construction</t>
  </si>
  <si>
    <t xml:space="preserve">Mining &amp; Quarrying </t>
  </si>
  <si>
    <t>Metals and Other Mining</t>
  </si>
  <si>
    <t>Petroleum and Natural Gas</t>
  </si>
  <si>
    <t>Hotels and Restaurants</t>
  </si>
  <si>
    <t>Electricity Gas and Water Supply</t>
  </si>
  <si>
    <t>Real Estate, Renting &amp; Business Services</t>
  </si>
  <si>
    <t>Other Business (e)</t>
  </si>
  <si>
    <t xml:space="preserve"> </t>
  </si>
  <si>
    <t>TOTAL ADVANCES TO BUSINESS</t>
  </si>
  <si>
    <t>GOVERNMENT</t>
  </si>
  <si>
    <t>Central Government (f)</t>
  </si>
  <si>
    <t>Prov. Government</t>
  </si>
  <si>
    <t>Local Government</t>
  </si>
  <si>
    <t>TOTAL ADVANCES TO GOVERNMENT</t>
  </si>
  <si>
    <t>PERSONS</t>
  </si>
  <si>
    <t>Advances for Housing</t>
  </si>
  <si>
    <t>Other Personal Loans</t>
  </si>
  <si>
    <t>TOTAL ADVANCES TO PERSONS</t>
  </si>
  <si>
    <t>TOTAL RESIDENT BORROWERS</t>
  </si>
  <si>
    <t>NON-RESIDENT BORROWERS (g)</t>
  </si>
  <si>
    <t>ALL BORROWERS</t>
  </si>
  <si>
    <t>(a)</t>
  </si>
  <si>
    <t xml:space="preserve">Advances outstanding comprises both kina and foreign currency denominated drawings on overdraft accounts, term and other loans. </t>
  </si>
  <si>
    <t>(b)</t>
  </si>
  <si>
    <t>See For the Record - March 1994 for a description of the changes made to this table.</t>
  </si>
  <si>
    <t>(c)</t>
  </si>
  <si>
    <t>Includes rubber, tea and cattle.</t>
  </si>
  <si>
    <t>(d)</t>
  </si>
  <si>
    <t>Includes printing and packaging.</t>
  </si>
  <si>
    <t>(e)</t>
  </si>
  <si>
    <t>Includes computer services, legal accounting fees, management consultancy, advertising, cleaning services and packing, and research and development activities.  Apart from all these activities, it is a balancing item.  Previously included hotels and restaurants, electricity gas and water supply, real estate, renting and business services.  Lending to these sectors is now separately identified.</t>
  </si>
  <si>
    <t>(f)</t>
  </si>
  <si>
    <t>Excludes short term Government debt instruments and other deposits.</t>
  </si>
  <si>
    <t>(g)</t>
  </si>
  <si>
    <t>Includes only advances to and claims on non-resident non-banks.</t>
  </si>
  <si>
    <t>Preliminary</t>
  </si>
  <si>
    <t>(p)</t>
  </si>
  <si>
    <t>June</t>
  </si>
  <si>
    <t>S20</t>
  </si>
  <si>
    <t>Sep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</si>
</sst>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..."/>
    <numFmt numFmtId="166" formatCode="\ 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Franklin Gothic Book"/>
      <family val="2"/>
    </font>
    <font>
      <b/>
      <sz val="11"/>
      <name val="Franklin Gothic Book"/>
      <family val="2"/>
    </font>
    <font>
      <b/>
      <sz val="9"/>
      <name val="Arial"/>
      <family val="2"/>
    </font>
    <font>
      <b/>
      <sz val="9"/>
      <name val="Franklin Gothic Book"/>
      <family val="2"/>
    </font>
    <font>
      <b/>
      <sz val="10"/>
      <name val="Arial"/>
      <family val="2"/>
    </font>
    <font>
      <sz val="11"/>
      <name val="Franklin Gothic Book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Franklin Gothic Book"/>
      <family val="2"/>
    </font>
    <font>
      <b/>
      <sz val="9"/>
      <color theme="1"/>
      <name val="Franklin Gothic Book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9"/>
      <color rgb="FF003399"/>
      <name val="Franklin Gothic Book"/>
      <family val="2"/>
    </font>
    <font>
      <sz val="10"/>
      <color theme="3" tint="-0.499984740745262"/>
      <name val="Franklin Gothic Book"/>
      <family val="2"/>
    </font>
    <font>
      <sz val="9"/>
      <color theme="3" tint="-0.499984740745262"/>
      <name val="Franklin Gothic Book"/>
      <family val="2"/>
    </font>
    <font>
      <b/>
      <sz val="10"/>
      <name val="Franklin Gothic Book"/>
      <family val="2"/>
    </font>
    <font>
      <sz val="9"/>
      <color rgb="FF0000FF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0" fillId="0" borderId="0"/>
  </cellStyleXfs>
  <cellXfs count="168">
    <xf numFmtId="0" fontId="0" fillId="0" borderId="0" xfId="0"/>
    <xf numFmtId="0" fontId="2" fillId="0" borderId="0" xfId="1" applyFont="1" applyFill="1" applyAlignment="1">
      <alignment vertical="center"/>
    </xf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Alignment="1"/>
    <xf numFmtId="0" fontId="4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/>
    <xf numFmtId="0" fontId="3" fillId="0" borderId="0" xfId="1" applyFont="1" applyFill="1" applyBorder="1"/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/>
    <xf numFmtId="0" fontId="5" fillId="0" borderId="8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right"/>
    </xf>
    <xf numFmtId="0" fontId="3" fillId="0" borderId="8" xfId="1" applyFont="1" applyFill="1" applyBorder="1" applyAlignment="1">
      <alignment horizontal="center"/>
    </xf>
    <xf numFmtId="17" fontId="5" fillId="0" borderId="9" xfId="1" applyNumberFormat="1" applyFont="1" applyFill="1" applyBorder="1" applyAlignment="1">
      <alignment vertical="center"/>
    </xf>
    <xf numFmtId="17" fontId="5" fillId="0" borderId="10" xfId="1" applyNumberFormat="1" applyFont="1" applyFill="1" applyBorder="1" applyAlignment="1">
      <alignment vertical="center"/>
    </xf>
    <xf numFmtId="0" fontId="5" fillId="0" borderId="11" xfId="1" applyFont="1" applyFill="1" applyBorder="1" applyAlignment="1">
      <alignment horizontal="center" vertical="center"/>
    </xf>
    <xf numFmtId="17" fontId="5" fillId="0" borderId="11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/>
    </xf>
    <xf numFmtId="0" fontId="5" fillId="0" borderId="12" xfId="1" applyFont="1" applyFill="1" applyBorder="1" applyAlignment="1">
      <alignment horizontal="center"/>
    </xf>
    <xf numFmtId="0" fontId="7" fillId="2" borderId="12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164" fontId="2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164" fontId="2" fillId="0" borderId="14" xfId="1" applyNumberFormat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17" fontId="5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 indent="1"/>
    </xf>
    <xf numFmtId="0" fontId="3" fillId="0" borderId="15" xfId="1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0" fontId="2" fillId="0" borderId="0" xfId="1" applyFont="1" applyFill="1" applyAlignment="1">
      <alignment horizontal="left" vertical="center" indent="2"/>
    </xf>
    <xf numFmtId="164" fontId="2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164" fontId="2" fillId="0" borderId="14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164" fontId="3" fillId="0" borderId="0" xfId="1" applyNumberFormat="1" applyFont="1" applyFill="1"/>
    <xf numFmtId="165" fontId="3" fillId="0" borderId="0" xfId="1" applyNumberFormat="1" applyFont="1" applyFill="1" applyBorder="1" applyAlignment="1">
      <alignment horizontal="center" vertical="center"/>
    </xf>
    <xf numFmtId="165" fontId="3" fillId="0" borderId="15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Alignment="1">
      <alignment horizontal="right" vertical="center"/>
    </xf>
    <xf numFmtId="164" fontId="2" fillId="0" borderId="15" xfId="1" applyNumberFormat="1" applyFont="1" applyFill="1" applyBorder="1" applyAlignment="1">
      <alignment horizontal="center" vertical="center"/>
    </xf>
    <xf numFmtId="166" fontId="3" fillId="0" borderId="0" xfId="1" applyNumberFormat="1" applyFont="1" applyFill="1" applyAlignment="1">
      <alignment horizontal="center" vertical="center"/>
    </xf>
    <xf numFmtId="0" fontId="2" fillId="0" borderId="1" xfId="1" applyFont="1" applyFill="1" applyBorder="1" applyAlignment="1">
      <alignment horizontal="left" vertical="center" indent="2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164" fontId="2" fillId="0" borderId="9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164" fontId="5" fillId="0" borderId="0" xfId="1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/>
    </xf>
    <xf numFmtId="0" fontId="6" fillId="0" borderId="0" xfId="1" applyFont="1" applyFill="1"/>
    <xf numFmtId="0" fontId="2" fillId="0" borderId="1" xfId="1" applyFont="1" applyFill="1" applyBorder="1" applyAlignment="1">
      <alignment horizontal="left" vertical="center" indent="1"/>
    </xf>
    <xf numFmtId="164" fontId="6" fillId="0" borderId="13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right"/>
    </xf>
    <xf numFmtId="164" fontId="3" fillId="0" borderId="1" xfId="1" applyNumberFormat="1" applyFont="1" applyFill="1" applyBorder="1"/>
    <xf numFmtId="0" fontId="5" fillId="0" borderId="7" xfId="1" applyFont="1" applyFill="1" applyBorder="1" applyAlignment="1">
      <alignment vertical="center"/>
    </xf>
    <xf numFmtId="164" fontId="5" fillId="0" borderId="7" xfId="1" applyNumberFormat="1" applyFont="1" applyFill="1" applyBorder="1" applyAlignment="1">
      <alignment horizontal="center" vertical="center"/>
    </xf>
    <xf numFmtId="164" fontId="5" fillId="0" borderId="7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164" fontId="5" fillId="0" borderId="6" xfId="1" applyNumberFormat="1" applyFont="1" applyFill="1" applyBorder="1" applyAlignment="1">
      <alignment horizontal="center" vertical="center"/>
    </xf>
    <xf numFmtId="164" fontId="6" fillId="0" borderId="7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0" borderId="7" xfId="1" applyNumberFormat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7" xfId="1" applyFont="1" applyFill="1" applyBorder="1"/>
    <xf numFmtId="0" fontId="2" fillId="0" borderId="0" xfId="1" applyFont="1" applyFill="1" applyBorder="1" applyAlignment="1">
      <alignment horizontal="left" vertical="center" indent="1"/>
    </xf>
    <xf numFmtId="165" fontId="3" fillId="0" borderId="1" xfId="1" applyNumberFormat="1" applyFont="1" applyFill="1" applyBorder="1" applyAlignment="1">
      <alignment horizontal="center" vertical="center"/>
    </xf>
    <xf numFmtId="165" fontId="3" fillId="0" borderId="10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164" fontId="6" fillId="0" borderId="0" xfId="1" applyNumberFormat="1" applyFont="1" applyFill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/>
    </xf>
    <xf numFmtId="164" fontId="3" fillId="0" borderId="9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horizontal="center" vertical="top"/>
    </xf>
    <xf numFmtId="2" fontId="9" fillId="0" borderId="0" xfId="1" applyNumberFormat="1" applyFont="1" applyFill="1" applyBorder="1" applyAlignment="1">
      <alignment horizontal="center" vertical="top" wrapText="1"/>
    </xf>
    <xf numFmtId="2" fontId="2" fillId="0" borderId="0" xfId="1" applyNumberFormat="1" applyFont="1" applyFill="1" applyBorder="1" applyAlignment="1">
      <alignment vertical="top" wrapText="1"/>
    </xf>
    <xf numFmtId="0" fontId="9" fillId="0" borderId="0" xfId="1" applyFont="1" applyFill="1" applyAlignment="1">
      <alignment vertical="center" wrapText="1"/>
    </xf>
    <xf numFmtId="0" fontId="9" fillId="0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top"/>
    </xf>
    <xf numFmtId="0" fontId="9" fillId="0" borderId="0" xfId="1" applyFont="1" applyFill="1" applyBorder="1" applyAlignment="1">
      <alignment horizontal="center" vertical="center" wrapText="1"/>
    </xf>
    <xf numFmtId="164" fontId="6" fillId="0" borderId="0" xfId="1" applyNumberFormat="1" applyFont="1" applyFill="1"/>
    <xf numFmtId="164" fontId="3" fillId="0" borderId="0" xfId="1" applyNumberFormat="1" applyFont="1" applyFill="1" applyAlignment="1">
      <alignment horizontal="right"/>
    </xf>
    <xf numFmtId="0" fontId="5" fillId="0" borderId="6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1" fillId="0" borderId="0" xfId="1" applyFont="1" applyAlignment="1">
      <alignment horizontal="center" wrapText="1"/>
    </xf>
    <xf numFmtId="0" fontId="1" fillId="0" borderId="0" xfId="1" applyFont="1" applyAlignment="1">
      <alignment horizontal="left" vertical="top" wrapText="1"/>
    </xf>
    <xf numFmtId="0" fontId="1" fillId="0" borderId="0" xfId="1" applyFont="1" applyAlignment="1">
      <alignment horizontal="left" vertical="top" wrapText="1"/>
    </xf>
    <xf numFmtId="0" fontId="11" fillId="0" borderId="0" xfId="1" applyFont="1" applyFill="1"/>
    <xf numFmtId="0" fontId="12" fillId="0" borderId="11" xfId="1" applyFont="1" applyFill="1" applyBorder="1" applyAlignment="1">
      <alignment horizontal="center"/>
    </xf>
    <xf numFmtId="164" fontId="11" fillId="0" borderId="0" xfId="1" applyNumberFormat="1" applyFont="1" applyFill="1"/>
    <xf numFmtId="165" fontId="11" fillId="0" borderId="0" xfId="1" applyNumberFormat="1" applyFont="1" applyFill="1" applyAlignment="1">
      <alignment horizontal="right" vertical="center"/>
    </xf>
    <xf numFmtId="0" fontId="11" fillId="0" borderId="1" xfId="1" applyFont="1" applyFill="1" applyBorder="1"/>
    <xf numFmtId="0" fontId="12" fillId="0" borderId="0" xfId="1" applyFont="1" applyFill="1"/>
    <xf numFmtId="0" fontId="11" fillId="0" borderId="0" xfId="1" applyFont="1" applyFill="1" applyAlignment="1">
      <alignment horizontal="right"/>
    </xf>
    <xf numFmtId="0" fontId="11" fillId="0" borderId="0" xfId="1" applyFont="1" applyFill="1" applyAlignment="1">
      <alignment horizontal="center"/>
    </xf>
    <xf numFmtId="0" fontId="12" fillId="0" borderId="7" xfId="1" applyFont="1" applyFill="1" applyBorder="1"/>
    <xf numFmtId="165" fontId="11" fillId="0" borderId="1" xfId="1" applyNumberFormat="1" applyFont="1" applyFill="1" applyBorder="1" applyAlignment="1">
      <alignment horizontal="right" vertical="center"/>
    </xf>
    <xf numFmtId="0" fontId="12" fillId="0" borderId="0" xfId="1" applyFont="1" applyFill="1" applyAlignment="1">
      <alignment horizontal="center"/>
    </xf>
    <xf numFmtId="165" fontId="11" fillId="0" borderId="0" xfId="1" applyNumberFormat="1" applyFont="1" applyFill="1" applyAlignment="1">
      <alignment horizontal="center" vertical="center"/>
    </xf>
    <xf numFmtId="0" fontId="11" fillId="0" borderId="0" xfId="1" applyFont="1" applyFill="1" applyBorder="1"/>
    <xf numFmtId="0" fontId="13" fillId="0" borderId="0" xfId="1" applyFont="1" applyFill="1" applyAlignment="1">
      <alignment horizontal="center" vertical="top"/>
    </xf>
    <xf numFmtId="0" fontId="6" fillId="0" borderId="3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3" xfId="1" applyFont="1" applyFill="1" applyBorder="1"/>
    <xf numFmtId="0" fontId="3" fillId="0" borderId="13" xfId="1" applyFont="1" applyFill="1" applyBorder="1"/>
    <xf numFmtId="165" fontId="11" fillId="0" borderId="0" xfId="1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/>
    </xf>
    <xf numFmtId="0" fontId="14" fillId="2" borderId="0" xfId="0" applyFont="1" applyFill="1" applyAlignment="1">
      <alignment horizontal="center" vertical="center"/>
    </xf>
    <xf numFmtId="0" fontId="8" fillId="2" borderId="0" xfId="3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0" fontId="15" fillId="2" borderId="12" xfId="0" applyFont="1" applyFill="1" applyBorder="1" applyAlignment="1">
      <alignment vertical="center"/>
    </xf>
    <xf numFmtId="164" fontId="16" fillId="2" borderId="0" xfId="0" applyNumberFormat="1" applyFont="1" applyFill="1"/>
    <xf numFmtId="0" fontId="17" fillId="2" borderId="0" xfId="0" applyFont="1" applyFill="1"/>
    <xf numFmtId="164" fontId="18" fillId="2" borderId="8" xfId="0" applyNumberFormat="1" applyFont="1" applyFill="1" applyBorder="1" applyAlignment="1">
      <alignment vertical="center"/>
    </xf>
    <xf numFmtId="0" fontId="3" fillId="2" borderId="0" xfId="0" applyFont="1" applyFill="1"/>
    <xf numFmtId="164" fontId="3" fillId="2" borderId="0" xfId="0" applyNumberFormat="1" applyFont="1" applyFill="1"/>
    <xf numFmtId="0" fontId="7" fillId="2" borderId="12" xfId="0" applyFont="1" applyFill="1" applyBorder="1" applyAlignment="1">
      <alignment horizontal="center"/>
    </xf>
    <xf numFmtId="0" fontId="19" fillId="2" borderId="1" xfId="3" applyFont="1" applyFill="1" applyBorder="1"/>
    <xf numFmtId="0" fontId="15" fillId="2" borderId="0" xfId="0" applyFont="1" applyFill="1" applyBorder="1" applyAlignment="1">
      <alignment vertical="center"/>
    </xf>
    <xf numFmtId="164" fontId="18" fillId="2" borderId="0" xfId="0" applyNumberFormat="1" applyFont="1" applyFill="1" applyBorder="1" applyAlignment="1">
      <alignment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left" vertical="top" wrapText="1"/>
    </xf>
    <xf numFmtId="0" fontId="1" fillId="0" borderId="0" xfId="1" applyFont="1" applyAlignment="1">
      <alignment horizontal="left" vertical="top" wrapText="1"/>
    </xf>
    <xf numFmtId="0" fontId="5" fillId="0" borderId="8" xfId="1" applyFont="1" applyFill="1" applyBorder="1" applyAlignment="1">
      <alignment horizontal="center" vertical="center"/>
    </xf>
  </cellXfs>
  <cellStyles count="4">
    <cellStyle name="Normal" xfId="0" builtinId="0"/>
    <cellStyle name="Normal 10" xfId="3"/>
    <cellStyle name="Normal 2 2" xfId="1"/>
    <cellStyle name="Normal 5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W185"/>
  <sheetViews>
    <sheetView showGridLines="0" tabSelected="1" view="pageBreakPreview" topLeftCell="BX43" zoomScale="90" zoomScaleNormal="100" zoomScaleSheetLayoutView="90" workbookViewId="0">
      <selection activeCell="CK20" sqref="CK20"/>
    </sheetView>
  </sheetViews>
  <sheetFormatPr defaultRowHeight="12.6" x14ac:dyDescent="0.3"/>
  <cols>
    <col min="1" max="1" width="3.33203125" style="2" customWidth="1"/>
    <col min="2" max="2" width="31" style="2" customWidth="1"/>
    <col min="3" max="9" width="6.44140625" style="3" customWidth="1"/>
    <col min="10" max="11" width="7" style="3" customWidth="1"/>
    <col min="12" max="12" width="8.5546875" style="3" customWidth="1"/>
    <col min="13" max="13" width="7.33203125" style="3" customWidth="1"/>
    <col min="14" max="14" width="8" style="3" customWidth="1"/>
    <col min="15" max="16" width="7.33203125" style="3" customWidth="1"/>
    <col min="17" max="22" width="9.33203125" style="3" customWidth="1"/>
    <col min="23" max="23" width="1.6640625" style="4" customWidth="1"/>
    <col min="24" max="26" width="9.33203125" style="3" customWidth="1"/>
    <col min="27" max="27" width="10" style="3" customWidth="1"/>
    <col min="28" max="31" width="9.33203125" style="3" customWidth="1"/>
    <col min="32" max="40" width="8.33203125" style="3" customWidth="1"/>
    <col min="41" max="41" width="6.44140625" style="4" customWidth="1"/>
    <col min="42" max="42" width="8.6640625" style="3" customWidth="1"/>
    <col min="43" max="43" width="7.33203125" style="3" customWidth="1"/>
    <col min="44" max="44" width="6.44140625" style="3" customWidth="1"/>
    <col min="45" max="46" width="9.33203125" style="3" customWidth="1"/>
    <col min="47" max="47" width="9.5546875" style="3" customWidth="1"/>
    <col min="48" max="51" width="9.33203125" style="3" customWidth="1"/>
    <col min="52" max="52" width="7.33203125" style="3" customWidth="1"/>
    <col min="53" max="53" width="8.33203125" style="3" customWidth="1"/>
    <col min="54" max="54" width="9" style="3" customWidth="1"/>
    <col min="55" max="55" width="8.33203125" style="3" customWidth="1"/>
    <col min="56" max="57" width="8.5546875" style="3" customWidth="1"/>
    <col min="58" max="58" width="8.33203125" style="3" customWidth="1"/>
    <col min="59" max="59" width="8.44140625" style="3" customWidth="1"/>
    <col min="60" max="60" width="7.44140625" style="3" customWidth="1"/>
    <col min="61" max="61" width="8.6640625" style="3" customWidth="1"/>
    <col min="62" max="64" width="8.33203125" style="3" customWidth="1"/>
    <col min="65" max="65" width="8.6640625" style="3" customWidth="1"/>
    <col min="66" max="68" width="9.33203125" style="3"/>
    <col min="69" max="69" width="9.33203125" style="2"/>
    <col min="70" max="71" width="9.33203125" style="3"/>
    <col min="72" max="72" width="9.5546875" style="2" bestFit="1" customWidth="1"/>
    <col min="73" max="84" width="9.33203125" style="2"/>
    <col min="85" max="85" width="8.88671875" style="127"/>
    <col min="86" max="86" width="8.6640625" style="127"/>
    <col min="87" max="87" width="9.109375" style="151"/>
    <col min="88" max="89" width="9.33203125" style="2"/>
    <col min="90" max="90" width="9.88671875" style="151" bestFit="1" customWidth="1"/>
    <col min="91" max="260" width="9.33203125" style="2"/>
    <col min="261" max="261" width="3.33203125" style="2" customWidth="1"/>
    <col min="262" max="262" width="31" style="2" customWidth="1"/>
    <col min="263" max="269" width="6.44140625" style="2" customWidth="1"/>
    <col min="270" max="271" width="7" style="2" customWidth="1"/>
    <col min="272" max="272" width="8.5546875" style="2" customWidth="1"/>
    <col min="273" max="273" width="7.33203125" style="2" customWidth="1"/>
    <col min="274" max="274" width="8" style="2" customWidth="1"/>
    <col min="275" max="276" width="7.33203125" style="2" customWidth="1"/>
    <col min="277" max="284" width="9.33203125" style="2" customWidth="1"/>
    <col min="285" max="285" width="10" style="2" customWidth="1"/>
    <col min="286" max="289" width="9.33203125" style="2" customWidth="1"/>
    <col min="290" max="298" width="8.33203125" style="2" customWidth="1"/>
    <col min="299" max="299" width="6.44140625" style="2" customWidth="1"/>
    <col min="300" max="300" width="8.6640625" style="2" customWidth="1"/>
    <col min="301" max="301" width="7.33203125" style="2" customWidth="1"/>
    <col min="302" max="302" width="6.44140625" style="2" customWidth="1"/>
    <col min="303" max="304" width="9.33203125" style="2" customWidth="1"/>
    <col min="305" max="305" width="9.5546875" style="2" customWidth="1"/>
    <col min="306" max="309" width="9.33203125" style="2" customWidth="1"/>
    <col min="310" max="310" width="7.33203125" style="2" customWidth="1"/>
    <col min="311" max="311" width="8.33203125" style="2" customWidth="1"/>
    <col min="312" max="312" width="9" style="2" customWidth="1"/>
    <col min="313" max="313" width="8.33203125" style="2" customWidth="1"/>
    <col min="314" max="315" width="8.5546875" style="2" customWidth="1"/>
    <col min="316" max="316" width="8.33203125" style="2" customWidth="1"/>
    <col min="317" max="317" width="8.44140625" style="2" customWidth="1"/>
    <col min="318" max="318" width="7.44140625" style="2" customWidth="1"/>
    <col min="319" max="319" width="8.6640625" style="2" customWidth="1"/>
    <col min="320" max="322" width="8.33203125" style="2" customWidth="1"/>
    <col min="323" max="323" width="8.6640625" style="2" customWidth="1"/>
    <col min="324" max="329" width="9.33203125" style="2"/>
    <col min="330" max="330" width="9.5546875" style="2" bestFit="1" customWidth="1"/>
    <col min="331" max="516" width="9.33203125" style="2"/>
    <col min="517" max="517" width="3.33203125" style="2" customWidth="1"/>
    <col min="518" max="518" width="31" style="2" customWidth="1"/>
    <col min="519" max="525" width="6.44140625" style="2" customWidth="1"/>
    <col min="526" max="527" width="7" style="2" customWidth="1"/>
    <col min="528" max="528" width="8.5546875" style="2" customWidth="1"/>
    <col min="529" max="529" width="7.33203125" style="2" customWidth="1"/>
    <col min="530" max="530" width="8" style="2" customWidth="1"/>
    <col min="531" max="532" width="7.33203125" style="2" customWidth="1"/>
    <col min="533" max="540" width="9.33203125" style="2" customWidth="1"/>
    <col min="541" max="541" width="10" style="2" customWidth="1"/>
    <col min="542" max="545" width="9.33203125" style="2" customWidth="1"/>
    <col min="546" max="554" width="8.33203125" style="2" customWidth="1"/>
    <col min="555" max="555" width="6.44140625" style="2" customWidth="1"/>
    <col min="556" max="556" width="8.6640625" style="2" customWidth="1"/>
    <col min="557" max="557" width="7.33203125" style="2" customWidth="1"/>
    <col min="558" max="558" width="6.44140625" style="2" customWidth="1"/>
    <col min="559" max="560" width="9.33203125" style="2" customWidth="1"/>
    <col min="561" max="561" width="9.5546875" style="2" customWidth="1"/>
    <col min="562" max="565" width="9.33203125" style="2" customWidth="1"/>
    <col min="566" max="566" width="7.33203125" style="2" customWidth="1"/>
    <col min="567" max="567" width="8.33203125" style="2" customWidth="1"/>
    <col min="568" max="568" width="9" style="2" customWidth="1"/>
    <col min="569" max="569" width="8.33203125" style="2" customWidth="1"/>
    <col min="570" max="571" width="8.5546875" style="2" customWidth="1"/>
    <col min="572" max="572" width="8.33203125" style="2" customWidth="1"/>
    <col min="573" max="573" width="8.44140625" style="2" customWidth="1"/>
    <col min="574" max="574" width="7.44140625" style="2" customWidth="1"/>
    <col min="575" max="575" width="8.6640625" style="2" customWidth="1"/>
    <col min="576" max="578" width="8.33203125" style="2" customWidth="1"/>
    <col min="579" max="579" width="8.6640625" style="2" customWidth="1"/>
    <col min="580" max="585" width="9.33203125" style="2"/>
    <col min="586" max="586" width="9.5546875" style="2" bestFit="1" customWidth="1"/>
    <col min="587" max="772" width="9.33203125" style="2"/>
    <col min="773" max="773" width="3.33203125" style="2" customWidth="1"/>
    <col min="774" max="774" width="31" style="2" customWidth="1"/>
    <col min="775" max="781" width="6.44140625" style="2" customWidth="1"/>
    <col min="782" max="783" width="7" style="2" customWidth="1"/>
    <col min="784" max="784" width="8.5546875" style="2" customWidth="1"/>
    <col min="785" max="785" width="7.33203125" style="2" customWidth="1"/>
    <col min="786" max="786" width="8" style="2" customWidth="1"/>
    <col min="787" max="788" width="7.33203125" style="2" customWidth="1"/>
    <col min="789" max="796" width="9.33203125" style="2" customWidth="1"/>
    <col min="797" max="797" width="10" style="2" customWidth="1"/>
    <col min="798" max="801" width="9.33203125" style="2" customWidth="1"/>
    <col min="802" max="810" width="8.33203125" style="2" customWidth="1"/>
    <col min="811" max="811" width="6.44140625" style="2" customWidth="1"/>
    <col min="812" max="812" width="8.6640625" style="2" customWidth="1"/>
    <col min="813" max="813" width="7.33203125" style="2" customWidth="1"/>
    <col min="814" max="814" width="6.44140625" style="2" customWidth="1"/>
    <col min="815" max="816" width="9.33203125" style="2" customWidth="1"/>
    <col min="817" max="817" width="9.5546875" style="2" customWidth="1"/>
    <col min="818" max="821" width="9.33203125" style="2" customWidth="1"/>
    <col min="822" max="822" width="7.33203125" style="2" customWidth="1"/>
    <col min="823" max="823" width="8.33203125" style="2" customWidth="1"/>
    <col min="824" max="824" width="9" style="2" customWidth="1"/>
    <col min="825" max="825" width="8.33203125" style="2" customWidth="1"/>
    <col min="826" max="827" width="8.5546875" style="2" customWidth="1"/>
    <col min="828" max="828" width="8.33203125" style="2" customWidth="1"/>
    <col min="829" max="829" width="8.44140625" style="2" customWidth="1"/>
    <col min="830" max="830" width="7.44140625" style="2" customWidth="1"/>
    <col min="831" max="831" width="8.6640625" style="2" customWidth="1"/>
    <col min="832" max="834" width="8.33203125" style="2" customWidth="1"/>
    <col min="835" max="835" width="8.6640625" style="2" customWidth="1"/>
    <col min="836" max="841" width="9.33203125" style="2"/>
    <col min="842" max="842" width="9.5546875" style="2" bestFit="1" customWidth="1"/>
    <col min="843" max="1028" width="9.33203125" style="2"/>
    <col min="1029" max="1029" width="3.33203125" style="2" customWidth="1"/>
    <col min="1030" max="1030" width="31" style="2" customWidth="1"/>
    <col min="1031" max="1037" width="6.44140625" style="2" customWidth="1"/>
    <col min="1038" max="1039" width="7" style="2" customWidth="1"/>
    <col min="1040" max="1040" width="8.5546875" style="2" customWidth="1"/>
    <col min="1041" max="1041" width="7.33203125" style="2" customWidth="1"/>
    <col min="1042" max="1042" width="8" style="2" customWidth="1"/>
    <col min="1043" max="1044" width="7.33203125" style="2" customWidth="1"/>
    <col min="1045" max="1052" width="9.33203125" style="2" customWidth="1"/>
    <col min="1053" max="1053" width="10" style="2" customWidth="1"/>
    <col min="1054" max="1057" width="9.33203125" style="2" customWidth="1"/>
    <col min="1058" max="1066" width="8.33203125" style="2" customWidth="1"/>
    <col min="1067" max="1067" width="6.44140625" style="2" customWidth="1"/>
    <col min="1068" max="1068" width="8.6640625" style="2" customWidth="1"/>
    <col min="1069" max="1069" width="7.33203125" style="2" customWidth="1"/>
    <col min="1070" max="1070" width="6.44140625" style="2" customWidth="1"/>
    <col min="1071" max="1072" width="9.33203125" style="2" customWidth="1"/>
    <col min="1073" max="1073" width="9.5546875" style="2" customWidth="1"/>
    <col min="1074" max="1077" width="9.33203125" style="2" customWidth="1"/>
    <col min="1078" max="1078" width="7.33203125" style="2" customWidth="1"/>
    <col min="1079" max="1079" width="8.33203125" style="2" customWidth="1"/>
    <col min="1080" max="1080" width="9" style="2" customWidth="1"/>
    <col min="1081" max="1081" width="8.33203125" style="2" customWidth="1"/>
    <col min="1082" max="1083" width="8.5546875" style="2" customWidth="1"/>
    <col min="1084" max="1084" width="8.33203125" style="2" customWidth="1"/>
    <col min="1085" max="1085" width="8.44140625" style="2" customWidth="1"/>
    <col min="1086" max="1086" width="7.44140625" style="2" customWidth="1"/>
    <col min="1087" max="1087" width="8.6640625" style="2" customWidth="1"/>
    <col min="1088" max="1090" width="8.33203125" style="2" customWidth="1"/>
    <col min="1091" max="1091" width="8.6640625" style="2" customWidth="1"/>
    <col min="1092" max="1097" width="9.33203125" style="2"/>
    <col min="1098" max="1098" width="9.5546875" style="2" bestFit="1" customWidth="1"/>
    <col min="1099" max="1284" width="9.33203125" style="2"/>
    <col min="1285" max="1285" width="3.33203125" style="2" customWidth="1"/>
    <col min="1286" max="1286" width="31" style="2" customWidth="1"/>
    <col min="1287" max="1293" width="6.44140625" style="2" customWidth="1"/>
    <col min="1294" max="1295" width="7" style="2" customWidth="1"/>
    <col min="1296" max="1296" width="8.5546875" style="2" customWidth="1"/>
    <col min="1297" max="1297" width="7.33203125" style="2" customWidth="1"/>
    <col min="1298" max="1298" width="8" style="2" customWidth="1"/>
    <col min="1299" max="1300" width="7.33203125" style="2" customWidth="1"/>
    <col min="1301" max="1308" width="9.33203125" style="2" customWidth="1"/>
    <col min="1309" max="1309" width="10" style="2" customWidth="1"/>
    <col min="1310" max="1313" width="9.33203125" style="2" customWidth="1"/>
    <col min="1314" max="1322" width="8.33203125" style="2" customWidth="1"/>
    <col min="1323" max="1323" width="6.44140625" style="2" customWidth="1"/>
    <col min="1324" max="1324" width="8.6640625" style="2" customWidth="1"/>
    <col min="1325" max="1325" width="7.33203125" style="2" customWidth="1"/>
    <col min="1326" max="1326" width="6.44140625" style="2" customWidth="1"/>
    <col min="1327" max="1328" width="9.33203125" style="2" customWidth="1"/>
    <col min="1329" max="1329" width="9.5546875" style="2" customWidth="1"/>
    <col min="1330" max="1333" width="9.33203125" style="2" customWidth="1"/>
    <col min="1334" max="1334" width="7.33203125" style="2" customWidth="1"/>
    <col min="1335" max="1335" width="8.33203125" style="2" customWidth="1"/>
    <col min="1336" max="1336" width="9" style="2" customWidth="1"/>
    <col min="1337" max="1337" width="8.33203125" style="2" customWidth="1"/>
    <col min="1338" max="1339" width="8.5546875" style="2" customWidth="1"/>
    <col min="1340" max="1340" width="8.33203125" style="2" customWidth="1"/>
    <col min="1341" max="1341" width="8.44140625" style="2" customWidth="1"/>
    <col min="1342" max="1342" width="7.44140625" style="2" customWidth="1"/>
    <col min="1343" max="1343" width="8.6640625" style="2" customWidth="1"/>
    <col min="1344" max="1346" width="8.33203125" style="2" customWidth="1"/>
    <col min="1347" max="1347" width="8.6640625" style="2" customWidth="1"/>
    <col min="1348" max="1353" width="9.33203125" style="2"/>
    <col min="1354" max="1354" width="9.5546875" style="2" bestFit="1" customWidth="1"/>
    <col min="1355" max="1540" width="9.33203125" style="2"/>
    <col min="1541" max="1541" width="3.33203125" style="2" customWidth="1"/>
    <col min="1542" max="1542" width="31" style="2" customWidth="1"/>
    <col min="1543" max="1549" width="6.44140625" style="2" customWidth="1"/>
    <col min="1550" max="1551" width="7" style="2" customWidth="1"/>
    <col min="1552" max="1552" width="8.5546875" style="2" customWidth="1"/>
    <col min="1553" max="1553" width="7.33203125" style="2" customWidth="1"/>
    <col min="1554" max="1554" width="8" style="2" customWidth="1"/>
    <col min="1555" max="1556" width="7.33203125" style="2" customWidth="1"/>
    <col min="1557" max="1564" width="9.33203125" style="2" customWidth="1"/>
    <col min="1565" max="1565" width="10" style="2" customWidth="1"/>
    <col min="1566" max="1569" width="9.33203125" style="2" customWidth="1"/>
    <col min="1570" max="1578" width="8.33203125" style="2" customWidth="1"/>
    <col min="1579" max="1579" width="6.44140625" style="2" customWidth="1"/>
    <col min="1580" max="1580" width="8.6640625" style="2" customWidth="1"/>
    <col min="1581" max="1581" width="7.33203125" style="2" customWidth="1"/>
    <col min="1582" max="1582" width="6.44140625" style="2" customWidth="1"/>
    <col min="1583" max="1584" width="9.33203125" style="2" customWidth="1"/>
    <col min="1585" max="1585" width="9.5546875" style="2" customWidth="1"/>
    <col min="1586" max="1589" width="9.33203125" style="2" customWidth="1"/>
    <col min="1590" max="1590" width="7.33203125" style="2" customWidth="1"/>
    <col min="1591" max="1591" width="8.33203125" style="2" customWidth="1"/>
    <col min="1592" max="1592" width="9" style="2" customWidth="1"/>
    <col min="1593" max="1593" width="8.33203125" style="2" customWidth="1"/>
    <col min="1594" max="1595" width="8.5546875" style="2" customWidth="1"/>
    <col min="1596" max="1596" width="8.33203125" style="2" customWidth="1"/>
    <col min="1597" max="1597" width="8.44140625" style="2" customWidth="1"/>
    <col min="1598" max="1598" width="7.44140625" style="2" customWidth="1"/>
    <col min="1599" max="1599" width="8.6640625" style="2" customWidth="1"/>
    <col min="1600" max="1602" width="8.33203125" style="2" customWidth="1"/>
    <col min="1603" max="1603" width="8.6640625" style="2" customWidth="1"/>
    <col min="1604" max="1609" width="9.33203125" style="2"/>
    <col min="1610" max="1610" width="9.5546875" style="2" bestFit="1" customWidth="1"/>
    <col min="1611" max="1796" width="9.33203125" style="2"/>
    <col min="1797" max="1797" width="3.33203125" style="2" customWidth="1"/>
    <col min="1798" max="1798" width="31" style="2" customWidth="1"/>
    <col min="1799" max="1805" width="6.44140625" style="2" customWidth="1"/>
    <col min="1806" max="1807" width="7" style="2" customWidth="1"/>
    <col min="1808" max="1808" width="8.5546875" style="2" customWidth="1"/>
    <col min="1809" max="1809" width="7.33203125" style="2" customWidth="1"/>
    <col min="1810" max="1810" width="8" style="2" customWidth="1"/>
    <col min="1811" max="1812" width="7.33203125" style="2" customWidth="1"/>
    <col min="1813" max="1820" width="9.33203125" style="2" customWidth="1"/>
    <col min="1821" max="1821" width="10" style="2" customWidth="1"/>
    <col min="1822" max="1825" width="9.33203125" style="2" customWidth="1"/>
    <col min="1826" max="1834" width="8.33203125" style="2" customWidth="1"/>
    <col min="1835" max="1835" width="6.44140625" style="2" customWidth="1"/>
    <col min="1836" max="1836" width="8.6640625" style="2" customWidth="1"/>
    <col min="1837" max="1837" width="7.33203125" style="2" customWidth="1"/>
    <col min="1838" max="1838" width="6.44140625" style="2" customWidth="1"/>
    <col min="1839" max="1840" width="9.33203125" style="2" customWidth="1"/>
    <col min="1841" max="1841" width="9.5546875" style="2" customWidth="1"/>
    <col min="1842" max="1845" width="9.33203125" style="2" customWidth="1"/>
    <col min="1846" max="1846" width="7.33203125" style="2" customWidth="1"/>
    <col min="1847" max="1847" width="8.33203125" style="2" customWidth="1"/>
    <col min="1848" max="1848" width="9" style="2" customWidth="1"/>
    <col min="1849" max="1849" width="8.33203125" style="2" customWidth="1"/>
    <col min="1850" max="1851" width="8.5546875" style="2" customWidth="1"/>
    <col min="1852" max="1852" width="8.33203125" style="2" customWidth="1"/>
    <col min="1853" max="1853" width="8.44140625" style="2" customWidth="1"/>
    <col min="1854" max="1854" width="7.44140625" style="2" customWidth="1"/>
    <col min="1855" max="1855" width="8.6640625" style="2" customWidth="1"/>
    <col min="1856" max="1858" width="8.33203125" style="2" customWidth="1"/>
    <col min="1859" max="1859" width="8.6640625" style="2" customWidth="1"/>
    <col min="1860" max="1865" width="9.33203125" style="2"/>
    <col min="1866" max="1866" width="9.5546875" style="2" bestFit="1" customWidth="1"/>
    <col min="1867" max="2052" width="9.33203125" style="2"/>
    <col min="2053" max="2053" width="3.33203125" style="2" customWidth="1"/>
    <col min="2054" max="2054" width="31" style="2" customWidth="1"/>
    <col min="2055" max="2061" width="6.44140625" style="2" customWidth="1"/>
    <col min="2062" max="2063" width="7" style="2" customWidth="1"/>
    <col min="2064" max="2064" width="8.5546875" style="2" customWidth="1"/>
    <col min="2065" max="2065" width="7.33203125" style="2" customWidth="1"/>
    <col min="2066" max="2066" width="8" style="2" customWidth="1"/>
    <col min="2067" max="2068" width="7.33203125" style="2" customWidth="1"/>
    <col min="2069" max="2076" width="9.33203125" style="2" customWidth="1"/>
    <col min="2077" max="2077" width="10" style="2" customWidth="1"/>
    <col min="2078" max="2081" width="9.33203125" style="2" customWidth="1"/>
    <col min="2082" max="2090" width="8.33203125" style="2" customWidth="1"/>
    <col min="2091" max="2091" width="6.44140625" style="2" customWidth="1"/>
    <col min="2092" max="2092" width="8.6640625" style="2" customWidth="1"/>
    <col min="2093" max="2093" width="7.33203125" style="2" customWidth="1"/>
    <col min="2094" max="2094" width="6.44140625" style="2" customWidth="1"/>
    <col min="2095" max="2096" width="9.33203125" style="2" customWidth="1"/>
    <col min="2097" max="2097" width="9.5546875" style="2" customWidth="1"/>
    <col min="2098" max="2101" width="9.33203125" style="2" customWidth="1"/>
    <col min="2102" max="2102" width="7.33203125" style="2" customWidth="1"/>
    <col min="2103" max="2103" width="8.33203125" style="2" customWidth="1"/>
    <col min="2104" max="2104" width="9" style="2" customWidth="1"/>
    <col min="2105" max="2105" width="8.33203125" style="2" customWidth="1"/>
    <col min="2106" max="2107" width="8.5546875" style="2" customWidth="1"/>
    <col min="2108" max="2108" width="8.33203125" style="2" customWidth="1"/>
    <col min="2109" max="2109" width="8.44140625" style="2" customWidth="1"/>
    <col min="2110" max="2110" width="7.44140625" style="2" customWidth="1"/>
    <col min="2111" max="2111" width="8.6640625" style="2" customWidth="1"/>
    <col min="2112" max="2114" width="8.33203125" style="2" customWidth="1"/>
    <col min="2115" max="2115" width="8.6640625" style="2" customWidth="1"/>
    <col min="2116" max="2121" width="9.33203125" style="2"/>
    <col min="2122" max="2122" width="9.5546875" style="2" bestFit="1" customWidth="1"/>
    <col min="2123" max="2308" width="9.33203125" style="2"/>
    <col min="2309" max="2309" width="3.33203125" style="2" customWidth="1"/>
    <col min="2310" max="2310" width="31" style="2" customWidth="1"/>
    <col min="2311" max="2317" width="6.44140625" style="2" customWidth="1"/>
    <col min="2318" max="2319" width="7" style="2" customWidth="1"/>
    <col min="2320" max="2320" width="8.5546875" style="2" customWidth="1"/>
    <col min="2321" max="2321" width="7.33203125" style="2" customWidth="1"/>
    <col min="2322" max="2322" width="8" style="2" customWidth="1"/>
    <col min="2323" max="2324" width="7.33203125" style="2" customWidth="1"/>
    <col min="2325" max="2332" width="9.33203125" style="2" customWidth="1"/>
    <col min="2333" max="2333" width="10" style="2" customWidth="1"/>
    <col min="2334" max="2337" width="9.33203125" style="2" customWidth="1"/>
    <col min="2338" max="2346" width="8.33203125" style="2" customWidth="1"/>
    <col min="2347" max="2347" width="6.44140625" style="2" customWidth="1"/>
    <col min="2348" max="2348" width="8.6640625" style="2" customWidth="1"/>
    <col min="2349" max="2349" width="7.33203125" style="2" customWidth="1"/>
    <col min="2350" max="2350" width="6.44140625" style="2" customWidth="1"/>
    <col min="2351" max="2352" width="9.33203125" style="2" customWidth="1"/>
    <col min="2353" max="2353" width="9.5546875" style="2" customWidth="1"/>
    <col min="2354" max="2357" width="9.33203125" style="2" customWidth="1"/>
    <col min="2358" max="2358" width="7.33203125" style="2" customWidth="1"/>
    <col min="2359" max="2359" width="8.33203125" style="2" customWidth="1"/>
    <col min="2360" max="2360" width="9" style="2" customWidth="1"/>
    <col min="2361" max="2361" width="8.33203125" style="2" customWidth="1"/>
    <col min="2362" max="2363" width="8.5546875" style="2" customWidth="1"/>
    <col min="2364" max="2364" width="8.33203125" style="2" customWidth="1"/>
    <col min="2365" max="2365" width="8.44140625" style="2" customWidth="1"/>
    <col min="2366" max="2366" width="7.44140625" style="2" customWidth="1"/>
    <col min="2367" max="2367" width="8.6640625" style="2" customWidth="1"/>
    <col min="2368" max="2370" width="8.33203125" style="2" customWidth="1"/>
    <col min="2371" max="2371" width="8.6640625" style="2" customWidth="1"/>
    <col min="2372" max="2377" width="9.33203125" style="2"/>
    <col min="2378" max="2378" width="9.5546875" style="2" bestFit="1" customWidth="1"/>
    <col min="2379" max="2564" width="9.33203125" style="2"/>
    <col min="2565" max="2565" width="3.33203125" style="2" customWidth="1"/>
    <col min="2566" max="2566" width="31" style="2" customWidth="1"/>
    <col min="2567" max="2573" width="6.44140625" style="2" customWidth="1"/>
    <col min="2574" max="2575" width="7" style="2" customWidth="1"/>
    <col min="2576" max="2576" width="8.5546875" style="2" customWidth="1"/>
    <col min="2577" max="2577" width="7.33203125" style="2" customWidth="1"/>
    <col min="2578" max="2578" width="8" style="2" customWidth="1"/>
    <col min="2579" max="2580" width="7.33203125" style="2" customWidth="1"/>
    <col min="2581" max="2588" width="9.33203125" style="2" customWidth="1"/>
    <col min="2589" max="2589" width="10" style="2" customWidth="1"/>
    <col min="2590" max="2593" width="9.33203125" style="2" customWidth="1"/>
    <col min="2594" max="2602" width="8.33203125" style="2" customWidth="1"/>
    <col min="2603" max="2603" width="6.44140625" style="2" customWidth="1"/>
    <col min="2604" max="2604" width="8.6640625" style="2" customWidth="1"/>
    <col min="2605" max="2605" width="7.33203125" style="2" customWidth="1"/>
    <col min="2606" max="2606" width="6.44140625" style="2" customWidth="1"/>
    <col min="2607" max="2608" width="9.33203125" style="2" customWidth="1"/>
    <col min="2609" max="2609" width="9.5546875" style="2" customWidth="1"/>
    <col min="2610" max="2613" width="9.33203125" style="2" customWidth="1"/>
    <col min="2614" max="2614" width="7.33203125" style="2" customWidth="1"/>
    <col min="2615" max="2615" width="8.33203125" style="2" customWidth="1"/>
    <col min="2616" max="2616" width="9" style="2" customWidth="1"/>
    <col min="2617" max="2617" width="8.33203125" style="2" customWidth="1"/>
    <col min="2618" max="2619" width="8.5546875" style="2" customWidth="1"/>
    <col min="2620" max="2620" width="8.33203125" style="2" customWidth="1"/>
    <col min="2621" max="2621" width="8.44140625" style="2" customWidth="1"/>
    <col min="2622" max="2622" width="7.44140625" style="2" customWidth="1"/>
    <col min="2623" max="2623" width="8.6640625" style="2" customWidth="1"/>
    <col min="2624" max="2626" width="8.33203125" style="2" customWidth="1"/>
    <col min="2627" max="2627" width="8.6640625" style="2" customWidth="1"/>
    <col min="2628" max="2633" width="9.33203125" style="2"/>
    <col min="2634" max="2634" width="9.5546875" style="2" bestFit="1" customWidth="1"/>
    <col min="2635" max="2820" width="9.33203125" style="2"/>
    <col min="2821" max="2821" width="3.33203125" style="2" customWidth="1"/>
    <col min="2822" max="2822" width="31" style="2" customWidth="1"/>
    <col min="2823" max="2829" width="6.44140625" style="2" customWidth="1"/>
    <col min="2830" max="2831" width="7" style="2" customWidth="1"/>
    <col min="2832" max="2832" width="8.5546875" style="2" customWidth="1"/>
    <col min="2833" max="2833" width="7.33203125" style="2" customWidth="1"/>
    <col min="2834" max="2834" width="8" style="2" customWidth="1"/>
    <col min="2835" max="2836" width="7.33203125" style="2" customWidth="1"/>
    <col min="2837" max="2844" width="9.33203125" style="2" customWidth="1"/>
    <col min="2845" max="2845" width="10" style="2" customWidth="1"/>
    <col min="2846" max="2849" width="9.33203125" style="2" customWidth="1"/>
    <col min="2850" max="2858" width="8.33203125" style="2" customWidth="1"/>
    <col min="2859" max="2859" width="6.44140625" style="2" customWidth="1"/>
    <col min="2860" max="2860" width="8.6640625" style="2" customWidth="1"/>
    <col min="2861" max="2861" width="7.33203125" style="2" customWidth="1"/>
    <col min="2862" max="2862" width="6.44140625" style="2" customWidth="1"/>
    <col min="2863" max="2864" width="9.33203125" style="2" customWidth="1"/>
    <col min="2865" max="2865" width="9.5546875" style="2" customWidth="1"/>
    <col min="2866" max="2869" width="9.33203125" style="2" customWidth="1"/>
    <col min="2870" max="2870" width="7.33203125" style="2" customWidth="1"/>
    <col min="2871" max="2871" width="8.33203125" style="2" customWidth="1"/>
    <col min="2872" max="2872" width="9" style="2" customWidth="1"/>
    <col min="2873" max="2873" width="8.33203125" style="2" customWidth="1"/>
    <col min="2874" max="2875" width="8.5546875" style="2" customWidth="1"/>
    <col min="2876" max="2876" width="8.33203125" style="2" customWidth="1"/>
    <col min="2877" max="2877" width="8.44140625" style="2" customWidth="1"/>
    <col min="2878" max="2878" width="7.44140625" style="2" customWidth="1"/>
    <col min="2879" max="2879" width="8.6640625" style="2" customWidth="1"/>
    <col min="2880" max="2882" width="8.33203125" style="2" customWidth="1"/>
    <col min="2883" max="2883" width="8.6640625" style="2" customWidth="1"/>
    <col min="2884" max="2889" width="9.33203125" style="2"/>
    <col min="2890" max="2890" width="9.5546875" style="2" bestFit="1" customWidth="1"/>
    <col min="2891" max="3076" width="9.33203125" style="2"/>
    <col min="3077" max="3077" width="3.33203125" style="2" customWidth="1"/>
    <col min="3078" max="3078" width="31" style="2" customWidth="1"/>
    <col min="3079" max="3085" width="6.44140625" style="2" customWidth="1"/>
    <col min="3086" max="3087" width="7" style="2" customWidth="1"/>
    <col min="3088" max="3088" width="8.5546875" style="2" customWidth="1"/>
    <col min="3089" max="3089" width="7.33203125" style="2" customWidth="1"/>
    <col min="3090" max="3090" width="8" style="2" customWidth="1"/>
    <col min="3091" max="3092" width="7.33203125" style="2" customWidth="1"/>
    <col min="3093" max="3100" width="9.33203125" style="2" customWidth="1"/>
    <col min="3101" max="3101" width="10" style="2" customWidth="1"/>
    <col min="3102" max="3105" width="9.33203125" style="2" customWidth="1"/>
    <col min="3106" max="3114" width="8.33203125" style="2" customWidth="1"/>
    <col min="3115" max="3115" width="6.44140625" style="2" customWidth="1"/>
    <col min="3116" max="3116" width="8.6640625" style="2" customWidth="1"/>
    <col min="3117" max="3117" width="7.33203125" style="2" customWidth="1"/>
    <col min="3118" max="3118" width="6.44140625" style="2" customWidth="1"/>
    <col min="3119" max="3120" width="9.33203125" style="2" customWidth="1"/>
    <col min="3121" max="3121" width="9.5546875" style="2" customWidth="1"/>
    <col min="3122" max="3125" width="9.33203125" style="2" customWidth="1"/>
    <col min="3126" max="3126" width="7.33203125" style="2" customWidth="1"/>
    <col min="3127" max="3127" width="8.33203125" style="2" customWidth="1"/>
    <col min="3128" max="3128" width="9" style="2" customWidth="1"/>
    <col min="3129" max="3129" width="8.33203125" style="2" customWidth="1"/>
    <col min="3130" max="3131" width="8.5546875" style="2" customWidth="1"/>
    <col min="3132" max="3132" width="8.33203125" style="2" customWidth="1"/>
    <col min="3133" max="3133" width="8.44140625" style="2" customWidth="1"/>
    <col min="3134" max="3134" width="7.44140625" style="2" customWidth="1"/>
    <col min="3135" max="3135" width="8.6640625" style="2" customWidth="1"/>
    <col min="3136" max="3138" width="8.33203125" style="2" customWidth="1"/>
    <col min="3139" max="3139" width="8.6640625" style="2" customWidth="1"/>
    <col min="3140" max="3145" width="9.33203125" style="2"/>
    <col min="3146" max="3146" width="9.5546875" style="2" bestFit="1" customWidth="1"/>
    <col min="3147" max="3332" width="9.33203125" style="2"/>
    <col min="3333" max="3333" width="3.33203125" style="2" customWidth="1"/>
    <col min="3334" max="3334" width="31" style="2" customWidth="1"/>
    <col min="3335" max="3341" width="6.44140625" style="2" customWidth="1"/>
    <col min="3342" max="3343" width="7" style="2" customWidth="1"/>
    <col min="3344" max="3344" width="8.5546875" style="2" customWidth="1"/>
    <col min="3345" max="3345" width="7.33203125" style="2" customWidth="1"/>
    <col min="3346" max="3346" width="8" style="2" customWidth="1"/>
    <col min="3347" max="3348" width="7.33203125" style="2" customWidth="1"/>
    <col min="3349" max="3356" width="9.33203125" style="2" customWidth="1"/>
    <col min="3357" max="3357" width="10" style="2" customWidth="1"/>
    <col min="3358" max="3361" width="9.33203125" style="2" customWidth="1"/>
    <col min="3362" max="3370" width="8.33203125" style="2" customWidth="1"/>
    <col min="3371" max="3371" width="6.44140625" style="2" customWidth="1"/>
    <col min="3372" max="3372" width="8.6640625" style="2" customWidth="1"/>
    <col min="3373" max="3373" width="7.33203125" style="2" customWidth="1"/>
    <col min="3374" max="3374" width="6.44140625" style="2" customWidth="1"/>
    <col min="3375" max="3376" width="9.33203125" style="2" customWidth="1"/>
    <col min="3377" max="3377" width="9.5546875" style="2" customWidth="1"/>
    <col min="3378" max="3381" width="9.33203125" style="2" customWidth="1"/>
    <col min="3382" max="3382" width="7.33203125" style="2" customWidth="1"/>
    <col min="3383" max="3383" width="8.33203125" style="2" customWidth="1"/>
    <col min="3384" max="3384" width="9" style="2" customWidth="1"/>
    <col min="3385" max="3385" width="8.33203125" style="2" customWidth="1"/>
    <col min="3386" max="3387" width="8.5546875" style="2" customWidth="1"/>
    <col min="3388" max="3388" width="8.33203125" style="2" customWidth="1"/>
    <col min="3389" max="3389" width="8.44140625" style="2" customWidth="1"/>
    <col min="3390" max="3390" width="7.44140625" style="2" customWidth="1"/>
    <col min="3391" max="3391" width="8.6640625" style="2" customWidth="1"/>
    <col min="3392" max="3394" width="8.33203125" style="2" customWidth="1"/>
    <col min="3395" max="3395" width="8.6640625" style="2" customWidth="1"/>
    <col min="3396" max="3401" width="9.33203125" style="2"/>
    <col min="3402" max="3402" width="9.5546875" style="2" bestFit="1" customWidth="1"/>
    <col min="3403" max="3588" width="9.33203125" style="2"/>
    <col min="3589" max="3589" width="3.33203125" style="2" customWidth="1"/>
    <col min="3590" max="3590" width="31" style="2" customWidth="1"/>
    <col min="3591" max="3597" width="6.44140625" style="2" customWidth="1"/>
    <col min="3598" max="3599" width="7" style="2" customWidth="1"/>
    <col min="3600" max="3600" width="8.5546875" style="2" customWidth="1"/>
    <col min="3601" max="3601" width="7.33203125" style="2" customWidth="1"/>
    <col min="3602" max="3602" width="8" style="2" customWidth="1"/>
    <col min="3603" max="3604" width="7.33203125" style="2" customWidth="1"/>
    <col min="3605" max="3612" width="9.33203125" style="2" customWidth="1"/>
    <col min="3613" max="3613" width="10" style="2" customWidth="1"/>
    <col min="3614" max="3617" width="9.33203125" style="2" customWidth="1"/>
    <col min="3618" max="3626" width="8.33203125" style="2" customWidth="1"/>
    <col min="3627" max="3627" width="6.44140625" style="2" customWidth="1"/>
    <col min="3628" max="3628" width="8.6640625" style="2" customWidth="1"/>
    <col min="3629" max="3629" width="7.33203125" style="2" customWidth="1"/>
    <col min="3630" max="3630" width="6.44140625" style="2" customWidth="1"/>
    <col min="3631" max="3632" width="9.33203125" style="2" customWidth="1"/>
    <col min="3633" max="3633" width="9.5546875" style="2" customWidth="1"/>
    <col min="3634" max="3637" width="9.33203125" style="2" customWidth="1"/>
    <col min="3638" max="3638" width="7.33203125" style="2" customWidth="1"/>
    <col min="3639" max="3639" width="8.33203125" style="2" customWidth="1"/>
    <col min="3640" max="3640" width="9" style="2" customWidth="1"/>
    <col min="3641" max="3641" width="8.33203125" style="2" customWidth="1"/>
    <col min="3642" max="3643" width="8.5546875" style="2" customWidth="1"/>
    <col min="3644" max="3644" width="8.33203125" style="2" customWidth="1"/>
    <col min="3645" max="3645" width="8.44140625" style="2" customWidth="1"/>
    <col min="3646" max="3646" width="7.44140625" style="2" customWidth="1"/>
    <col min="3647" max="3647" width="8.6640625" style="2" customWidth="1"/>
    <col min="3648" max="3650" width="8.33203125" style="2" customWidth="1"/>
    <col min="3651" max="3651" width="8.6640625" style="2" customWidth="1"/>
    <col min="3652" max="3657" width="9.33203125" style="2"/>
    <col min="3658" max="3658" width="9.5546875" style="2" bestFit="1" customWidth="1"/>
    <col min="3659" max="3844" width="9.33203125" style="2"/>
    <col min="3845" max="3845" width="3.33203125" style="2" customWidth="1"/>
    <col min="3846" max="3846" width="31" style="2" customWidth="1"/>
    <col min="3847" max="3853" width="6.44140625" style="2" customWidth="1"/>
    <col min="3854" max="3855" width="7" style="2" customWidth="1"/>
    <col min="3856" max="3856" width="8.5546875" style="2" customWidth="1"/>
    <col min="3857" max="3857" width="7.33203125" style="2" customWidth="1"/>
    <col min="3858" max="3858" width="8" style="2" customWidth="1"/>
    <col min="3859" max="3860" width="7.33203125" style="2" customWidth="1"/>
    <col min="3861" max="3868" width="9.33203125" style="2" customWidth="1"/>
    <col min="3869" max="3869" width="10" style="2" customWidth="1"/>
    <col min="3870" max="3873" width="9.33203125" style="2" customWidth="1"/>
    <col min="3874" max="3882" width="8.33203125" style="2" customWidth="1"/>
    <col min="3883" max="3883" width="6.44140625" style="2" customWidth="1"/>
    <col min="3884" max="3884" width="8.6640625" style="2" customWidth="1"/>
    <col min="3885" max="3885" width="7.33203125" style="2" customWidth="1"/>
    <col min="3886" max="3886" width="6.44140625" style="2" customWidth="1"/>
    <col min="3887" max="3888" width="9.33203125" style="2" customWidth="1"/>
    <col min="3889" max="3889" width="9.5546875" style="2" customWidth="1"/>
    <col min="3890" max="3893" width="9.33203125" style="2" customWidth="1"/>
    <col min="3894" max="3894" width="7.33203125" style="2" customWidth="1"/>
    <col min="3895" max="3895" width="8.33203125" style="2" customWidth="1"/>
    <col min="3896" max="3896" width="9" style="2" customWidth="1"/>
    <col min="3897" max="3897" width="8.33203125" style="2" customWidth="1"/>
    <col min="3898" max="3899" width="8.5546875" style="2" customWidth="1"/>
    <col min="3900" max="3900" width="8.33203125" style="2" customWidth="1"/>
    <col min="3901" max="3901" width="8.44140625" style="2" customWidth="1"/>
    <col min="3902" max="3902" width="7.44140625" style="2" customWidth="1"/>
    <col min="3903" max="3903" width="8.6640625" style="2" customWidth="1"/>
    <col min="3904" max="3906" width="8.33203125" style="2" customWidth="1"/>
    <col min="3907" max="3907" width="8.6640625" style="2" customWidth="1"/>
    <col min="3908" max="3913" width="9.33203125" style="2"/>
    <col min="3914" max="3914" width="9.5546875" style="2" bestFit="1" customWidth="1"/>
    <col min="3915" max="4100" width="9.33203125" style="2"/>
    <col min="4101" max="4101" width="3.33203125" style="2" customWidth="1"/>
    <col min="4102" max="4102" width="31" style="2" customWidth="1"/>
    <col min="4103" max="4109" width="6.44140625" style="2" customWidth="1"/>
    <col min="4110" max="4111" width="7" style="2" customWidth="1"/>
    <col min="4112" max="4112" width="8.5546875" style="2" customWidth="1"/>
    <col min="4113" max="4113" width="7.33203125" style="2" customWidth="1"/>
    <col min="4114" max="4114" width="8" style="2" customWidth="1"/>
    <col min="4115" max="4116" width="7.33203125" style="2" customWidth="1"/>
    <col min="4117" max="4124" width="9.33203125" style="2" customWidth="1"/>
    <col min="4125" max="4125" width="10" style="2" customWidth="1"/>
    <col min="4126" max="4129" width="9.33203125" style="2" customWidth="1"/>
    <col min="4130" max="4138" width="8.33203125" style="2" customWidth="1"/>
    <col min="4139" max="4139" width="6.44140625" style="2" customWidth="1"/>
    <col min="4140" max="4140" width="8.6640625" style="2" customWidth="1"/>
    <col min="4141" max="4141" width="7.33203125" style="2" customWidth="1"/>
    <col min="4142" max="4142" width="6.44140625" style="2" customWidth="1"/>
    <col min="4143" max="4144" width="9.33203125" style="2" customWidth="1"/>
    <col min="4145" max="4145" width="9.5546875" style="2" customWidth="1"/>
    <col min="4146" max="4149" width="9.33203125" style="2" customWidth="1"/>
    <col min="4150" max="4150" width="7.33203125" style="2" customWidth="1"/>
    <col min="4151" max="4151" width="8.33203125" style="2" customWidth="1"/>
    <col min="4152" max="4152" width="9" style="2" customWidth="1"/>
    <col min="4153" max="4153" width="8.33203125" style="2" customWidth="1"/>
    <col min="4154" max="4155" width="8.5546875" style="2" customWidth="1"/>
    <col min="4156" max="4156" width="8.33203125" style="2" customWidth="1"/>
    <col min="4157" max="4157" width="8.44140625" style="2" customWidth="1"/>
    <col min="4158" max="4158" width="7.44140625" style="2" customWidth="1"/>
    <col min="4159" max="4159" width="8.6640625" style="2" customWidth="1"/>
    <col min="4160" max="4162" width="8.33203125" style="2" customWidth="1"/>
    <col min="4163" max="4163" width="8.6640625" style="2" customWidth="1"/>
    <col min="4164" max="4169" width="9.33203125" style="2"/>
    <col min="4170" max="4170" width="9.5546875" style="2" bestFit="1" customWidth="1"/>
    <col min="4171" max="4356" width="9.33203125" style="2"/>
    <col min="4357" max="4357" width="3.33203125" style="2" customWidth="1"/>
    <col min="4358" max="4358" width="31" style="2" customWidth="1"/>
    <col min="4359" max="4365" width="6.44140625" style="2" customWidth="1"/>
    <col min="4366" max="4367" width="7" style="2" customWidth="1"/>
    <col min="4368" max="4368" width="8.5546875" style="2" customWidth="1"/>
    <col min="4369" max="4369" width="7.33203125" style="2" customWidth="1"/>
    <col min="4370" max="4370" width="8" style="2" customWidth="1"/>
    <col min="4371" max="4372" width="7.33203125" style="2" customWidth="1"/>
    <col min="4373" max="4380" width="9.33203125" style="2" customWidth="1"/>
    <col min="4381" max="4381" width="10" style="2" customWidth="1"/>
    <col min="4382" max="4385" width="9.33203125" style="2" customWidth="1"/>
    <col min="4386" max="4394" width="8.33203125" style="2" customWidth="1"/>
    <col min="4395" max="4395" width="6.44140625" style="2" customWidth="1"/>
    <col min="4396" max="4396" width="8.6640625" style="2" customWidth="1"/>
    <col min="4397" max="4397" width="7.33203125" style="2" customWidth="1"/>
    <col min="4398" max="4398" width="6.44140625" style="2" customWidth="1"/>
    <col min="4399" max="4400" width="9.33203125" style="2" customWidth="1"/>
    <col min="4401" max="4401" width="9.5546875" style="2" customWidth="1"/>
    <col min="4402" max="4405" width="9.33203125" style="2" customWidth="1"/>
    <col min="4406" max="4406" width="7.33203125" style="2" customWidth="1"/>
    <col min="4407" max="4407" width="8.33203125" style="2" customWidth="1"/>
    <col min="4408" max="4408" width="9" style="2" customWidth="1"/>
    <col min="4409" max="4409" width="8.33203125" style="2" customWidth="1"/>
    <col min="4410" max="4411" width="8.5546875" style="2" customWidth="1"/>
    <col min="4412" max="4412" width="8.33203125" style="2" customWidth="1"/>
    <col min="4413" max="4413" width="8.44140625" style="2" customWidth="1"/>
    <col min="4414" max="4414" width="7.44140625" style="2" customWidth="1"/>
    <col min="4415" max="4415" width="8.6640625" style="2" customWidth="1"/>
    <col min="4416" max="4418" width="8.33203125" style="2" customWidth="1"/>
    <col min="4419" max="4419" width="8.6640625" style="2" customWidth="1"/>
    <col min="4420" max="4425" width="9.33203125" style="2"/>
    <col min="4426" max="4426" width="9.5546875" style="2" bestFit="1" customWidth="1"/>
    <col min="4427" max="4612" width="9.33203125" style="2"/>
    <col min="4613" max="4613" width="3.33203125" style="2" customWidth="1"/>
    <col min="4614" max="4614" width="31" style="2" customWidth="1"/>
    <col min="4615" max="4621" width="6.44140625" style="2" customWidth="1"/>
    <col min="4622" max="4623" width="7" style="2" customWidth="1"/>
    <col min="4624" max="4624" width="8.5546875" style="2" customWidth="1"/>
    <col min="4625" max="4625" width="7.33203125" style="2" customWidth="1"/>
    <col min="4626" max="4626" width="8" style="2" customWidth="1"/>
    <col min="4627" max="4628" width="7.33203125" style="2" customWidth="1"/>
    <col min="4629" max="4636" width="9.33203125" style="2" customWidth="1"/>
    <col min="4637" max="4637" width="10" style="2" customWidth="1"/>
    <col min="4638" max="4641" width="9.33203125" style="2" customWidth="1"/>
    <col min="4642" max="4650" width="8.33203125" style="2" customWidth="1"/>
    <col min="4651" max="4651" width="6.44140625" style="2" customWidth="1"/>
    <col min="4652" max="4652" width="8.6640625" style="2" customWidth="1"/>
    <col min="4653" max="4653" width="7.33203125" style="2" customWidth="1"/>
    <col min="4654" max="4654" width="6.44140625" style="2" customWidth="1"/>
    <col min="4655" max="4656" width="9.33203125" style="2" customWidth="1"/>
    <col min="4657" max="4657" width="9.5546875" style="2" customWidth="1"/>
    <col min="4658" max="4661" width="9.33203125" style="2" customWidth="1"/>
    <col min="4662" max="4662" width="7.33203125" style="2" customWidth="1"/>
    <col min="4663" max="4663" width="8.33203125" style="2" customWidth="1"/>
    <col min="4664" max="4664" width="9" style="2" customWidth="1"/>
    <col min="4665" max="4665" width="8.33203125" style="2" customWidth="1"/>
    <col min="4666" max="4667" width="8.5546875" style="2" customWidth="1"/>
    <col min="4668" max="4668" width="8.33203125" style="2" customWidth="1"/>
    <col min="4669" max="4669" width="8.44140625" style="2" customWidth="1"/>
    <col min="4670" max="4670" width="7.44140625" style="2" customWidth="1"/>
    <col min="4671" max="4671" width="8.6640625" style="2" customWidth="1"/>
    <col min="4672" max="4674" width="8.33203125" style="2" customWidth="1"/>
    <col min="4675" max="4675" width="8.6640625" style="2" customWidth="1"/>
    <col min="4676" max="4681" width="9.33203125" style="2"/>
    <col min="4682" max="4682" width="9.5546875" style="2" bestFit="1" customWidth="1"/>
    <col min="4683" max="4868" width="9.33203125" style="2"/>
    <col min="4869" max="4869" width="3.33203125" style="2" customWidth="1"/>
    <col min="4870" max="4870" width="31" style="2" customWidth="1"/>
    <col min="4871" max="4877" width="6.44140625" style="2" customWidth="1"/>
    <col min="4878" max="4879" width="7" style="2" customWidth="1"/>
    <col min="4880" max="4880" width="8.5546875" style="2" customWidth="1"/>
    <col min="4881" max="4881" width="7.33203125" style="2" customWidth="1"/>
    <col min="4882" max="4882" width="8" style="2" customWidth="1"/>
    <col min="4883" max="4884" width="7.33203125" style="2" customWidth="1"/>
    <col min="4885" max="4892" width="9.33203125" style="2" customWidth="1"/>
    <col min="4893" max="4893" width="10" style="2" customWidth="1"/>
    <col min="4894" max="4897" width="9.33203125" style="2" customWidth="1"/>
    <col min="4898" max="4906" width="8.33203125" style="2" customWidth="1"/>
    <col min="4907" max="4907" width="6.44140625" style="2" customWidth="1"/>
    <col min="4908" max="4908" width="8.6640625" style="2" customWidth="1"/>
    <col min="4909" max="4909" width="7.33203125" style="2" customWidth="1"/>
    <col min="4910" max="4910" width="6.44140625" style="2" customWidth="1"/>
    <col min="4911" max="4912" width="9.33203125" style="2" customWidth="1"/>
    <col min="4913" max="4913" width="9.5546875" style="2" customWidth="1"/>
    <col min="4914" max="4917" width="9.33203125" style="2" customWidth="1"/>
    <col min="4918" max="4918" width="7.33203125" style="2" customWidth="1"/>
    <col min="4919" max="4919" width="8.33203125" style="2" customWidth="1"/>
    <col min="4920" max="4920" width="9" style="2" customWidth="1"/>
    <col min="4921" max="4921" width="8.33203125" style="2" customWidth="1"/>
    <col min="4922" max="4923" width="8.5546875" style="2" customWidth="1"/>
    <col min="4924" max="4924" width="8.33203125" style="2" customWidth="1"/>
    <col min="4925" max="4925" width="8.44140625" style="2" customWidth="1"/>
    <col min="4926" max="4926" width="7.44140625" style="2" customWidth="1"/>
    <col min="4927" max="4927" width="8.6640625" style="2" customWidth="1"/>
    <col min="4928" max="4930" width="8.33203125" style="2" customWidth="1"/>
    <col min="4931" max="4931" width="8.6640625" style="2" customWidth="1"/>
    <col min="4932" max="4937" width="9.33203125" style="2"/>
    <col min="4938" max="4938" width="9.5546875" style="2" bestFit="1" customWidth="1"/>
    <col min="4939" max="5124" width="9.33203125" style="2"/>
    <col min="5125" max="5125" width="3.33203125" style="2" customWidth="1"/>
    <col min="5126" max="5126" width="31" style="2" customWidth="1"/>
    <col min="5127" max="5133" width="6.44140625" style="2" customWidth="1"/>
    <col min="5134" max="5135" width="7" style="2" customWidth="1"/>
    <col min="5136" max="5136" width="8.5546875" style="2" customWidth="1"/>
    <col min="5137" max="5137" width="7.33203125" style="2" customWidth="1"/>
    <col min="5138" max="5138" width="8" style="2" customWidth="1"/>
    <col min="5139" max="5140" width="7.33203125" style="2" customWidth="1"/>
    <col min="5141" max="5148" width="9.33203125" style="2" customWidth="1"/>
    <col min="5149" max="5149" width="10" style="2" customWidth="1"/>
    <col min="5150" max="5153" width="9.33203125" style="2" customWidth="1"/>
    <col min="5154" max="5162" width="8.33203125" style="2" customWidth="1"/>
    <col min="5163" max="5163" width="6.44140625" style="2" customWidth="1"/>
    <col min="5164" max="5164" width="8.6640625" style="2" customWidth="1"/>
    <col min="5165" max="5165" width="7.33203125" style="2" customWidth="1"/>
    <col min="5166" max="5166" width="6.44140625" style="2" customWidth="1"/>
    <col min="5167" max="5168" width="9.33203125" style="2" customWidth="1"/>
    <col min="5169" max="5169" width="9.5546875" style="2" customWidth="1"/>
    <col min="5170" max="5173" width="9.33203125" style="2" customWidth="1"/>
    <col min="5174" max="5174" width="7.33203125" style="2" customWidth="1"/>
    <col min="5175" max="5175" width="8.33203125" style="2" customWidth="1"/>
    <col min="5176" max="5176" width="9" style="2" customWidth="1"/>
    <col min="5177" max="5177" width="8.33203125" style="2" customWidth="1"/>
    <col min="5178" max="5179" width="8.5546875" style="2" customWidth="1"/>
    <col min="5180" max="5180" width="8.33203125" style="2" customWidth="1"/>
    <col min="5181" max="5181" width="8.44140625" style="2" customWidth="1"/>
    <col min="5182" max="5182" width="7.44140625" style="2" customWidth="1"/>
    <col min="5183" max="5183" width="8.6640625" style="2" customWidth="1"/>
    <col min="5184" max="5186" width="8.33203125" style="2" customWidth="1"/>
    <col min="5187" max="5187" width="8.6640625" style="2" customWidth="1"/>
    <col min="5188" max="5193" width="9.33203125" style="2"/>
    <col min="5194" max="5194" width="9.5546875" style="2" bestFit="1" customWidth="1"/>
    <col min="5195" max="5380" width="9.33203125" style="2"/>
    <col min="5381" max="5381" width="3.33203125" style="2" customWidth="1"/>
    <col min="5382" max="5382" width="31" style="2" customWidth="1"/>
    <col min="5383" max="5389" width="6.44140625" style="2" customWidth="1"/>
    <col min="5390" max="5391" width="7" style="2" customWidth="1"/>
    <col min="5392" max="5392" width="8.5546875" style="2" customWidth="1"/>
    <col min="5393" max="5393" width="7.33203125" style="2" customWidth="1"/>
    <col min="5394" max="5394" width="8" style="2" customWidth="1"/>
    <col min="5395" max="5396" width="7.33203125" style="2" customWidth="1"/>
    <col min="5397" max="5404" width="9.33203125" style="2" customWidth="1"/>
    <col min="5405" max="5405" width="10" style="2" customWidth="1"/>
    <col min="5406" max="5409" width="9.33203125" style="2" customWidth="1"/>
    <col min="5410" max="5418" width="8.33203125" style="2" customWidth="1"/>
    <col min="5419" max="5419" width="6.44140625" style="2" customWidth="1"/>
    <col min="5420" max="5420" width="8.6640625" style="2" customWidth="1"/>
    <col min="5421" max="5421" width="7.33203125" style="2" customWidth="1"/>
    <col min="5422" max="5422" width="6.44140625" style="2" customWidth="1"/>
    <col min="5423" max="5424" width="9.33203125" style="2" customWidth="1"/>
    <col min="5425" max="5425" width="9.5546875" style="2" customWidth="1"/>
    <col min="5426" max="5429" width="9.33203125" style="2" customWidth="1"/>
    <col min="5430" max="5430" width="7.33203125" style="2" customWidth="1"/>
    <col min="5431" max="5431" width="8.33203125" style="2" customWidth="1"/>
    <col min="5432" max="5432" width="9" style="2" customWidth="1"/>
    <col min="5433" max="5433" width="8.33203125" style="2" customWidth="1"/>
    <col min="5434" max="5435" width="8.5546875" style="2" customWidth="1"/>
    <col min="5436" max="5436" width="8.33203125" style="2" customWidth="1"/>
    <col min="5437" max="5437" width="8.44140625" style="2" customWidth="1"/>
    <col min="5438" max="5438" width="7.44140625" style="2" customWidth="1"/>
    <col min="5439" max="5439" width="8.6640625" style="2" customWidth="1"/>
    <col min="5440" max="5442" width="8.33203125" style="2" customWidth="1"/>
    <col min="5443" max="5443" width="8.6640625" style="2" customWidth="1"/>
    <col min="5444" max="5449" width="9.33203125" style="2"/>
    <col min="5450" max="5450" width="9.5546875" style="2" bestFit="1" customWidth="1"/>
    <col min="5451" max="5636" width="9.33203125" style="2"/>
    <col min="5637" max="5637" width="3.33203125" style="2" customWidth="1"/>
    <col min="5638" max="5638" width="31" style="2" customWidth="1"/>
    <col min="5639" max="5645" width="6.44140625" style="2" customWidth="1"/>
    <col min="5646" max="5647" width="7" style="2" customWidth="1"/>
    <col min="5648" max="5648" width="8.5546875" style="2" customWidth="1"/>
    <col min="5649" max="5649" width="7.33203125" style="2" customWidth="1"/>
    <col min="5650" max="5650" width="8" style="2" customWidth="1"/>
    <col min="5651" max="5652" width="7.33203125" style="2" customWidth="1"/>
    <col min="5653" max="5660" width="9.33203125" style="2" customWidth="1"/>
    <col min="5661" max="5661" width="10" style="2" customWidth="1"/>
    <col min="5662" max="5665" width="9.33203125" style="2" customWidth="1"/>
    <col min="5666" max="5674" width="8.33203125" style="2" customWidth="1"/>
    <col min="5675" max="5675" width="6.44140625" style="2" customWidth="1"/>
    <col min="5676" max="5676" width="8.6640625" style="2" customWidth="1"/>
    <col min="5677" max="5677" width="7.33203125" style="2" customWidth="1"/>
    <col min="5678" max="5678" width="6.44140625" style="2" customWidth="1"/>
    <col min="5679" max="5680" width="9.33203125" style="2" customWidth="1"/>
    <col min="5681" max="5681" width="9.5546875" style="2" customWidth="1"/>
    <col min="5682" max="5685" width="9.33203125" style="2" customWidth="1"/>
    <col min="5686" max="5686" width="7.33203125" style="2" customWidth="1"/>
    <col min="5687" max="5687" width="8.33203125" style="2" customWidth="1"/>
    <col min="5688" max="5688" width="9" style="2" customWidth="1"/>
    <col min="5689" max="5689" width="8.33203125" style="2" customWidth="1"/>
    <col min="5690" max="5691" width="8.5546875" style="2" customWidth="1"/>
    <col min="5692" max="5692" width="8.33203125" style="2" customWidth="1"/>
    <col min="5693" max="5693" width="8.44140625" style="2" customWidth="1"/>
    <col min="5694" max="5694" width="7.44140625" style="2" customWidth="1"/>
    <col min="5695" max="5695" width="8.6640625" style="2" customWidth="1"/>
    <col min="5696" max="5698" width="8.33203125" style="2" customWidth="1"/>
    <col min="5699" max="5699" width="8.6640625" style="2" customWidth="1"/>
    <col min="5700" max="5705" width="9.33203125" style="2"/>
    <col min="5706" max="5706" width="9.5546875" style="2" bestFit="1" customWidth="1"/>
    <col min="5707" max="5892" width="9.33203125" style="2"/>
    <col min="5893" max="5893" width="3.33203125" style="2" customWidth="1"/>
    <col min="5894" max="5894" width="31" style="2" customWidth="1"/>
    <col min="5895" max="5901" width="6.44140625" style="2" customWidth="1"/>
    <col min="5902" max="5903" width="7" style="2" customWidth="1"/>
    <col min="5904" max="5904" width="8.5546875" style="2" customWidth="1"/>
    <col min="5905" max="5905" width="7.33203125" style="2" customWidth="1"/>
    <col min="5906" max="5906" width="8" style="2" customWidth="1"/>
    <col min="5907" max="5908" width="7.33203125" style="2" customWidth="1"/>
    <col min="5909" max="5916" width="9.33203125" style="2" customWidth="1"/>
    <col min="5917" max="5917" width="10" style="2" customWidth="1"/>
    <col min="5918" max="5921" width="9.33203125" style="2" customWidth="1"/>
    <col min="5922" max="5930" width="8.33203125" style="2" customWidth="1"/>
    <col min="5931" max="5931" width="6.44140625" style="2" customWidth="1"/>
    <col min="5932" max="5932" width="8.6640625" style="2" customWidth="1"/>
    <col min="5933" max="5933" width="7.33203125" style="2" customWidth="1"/>
    <col min="5934" max="5934" width="6.44140625" style="2" customWidth="1"/>
    <col min="5935" max="5936" width="9.33203125" style="2" customWidth="1"/>
    <col min="5937" max="5937" width="9.5546875" style="2" customWidth="1"/>
    <col min="5938" max="5941" width="9.33203125" style="2" customWidth="1"/>
    <col min="5942" max="5942" width="7.33203125" style="2" customWidth="1"/>
    <col min="5943" max="5943" width="8.33203125" style="2" customWidth="1"/>
    <col min="5944" max="5944" width="9" style="2" customWidth="1"/>
    <col min="5945" max="5945" width="8.33203125" style="2" customWidth="1"/>
    <col min="5946" max="5947" width="8.5546875" style="2" customWidth="1"/>
    <col min="5948" max="5948" width="8.33203125" style="2" customWidth="1"/>
    <col min="5949" max="5949" width="8.44140625" style="2" customWidth="1"/>
    <col min="5950" max="5950" width="7.44140625" style="2" customWidth="1"/>
    <col min="5951" max="5951" width="8.6640625" style="2" customWidth="1"/>
    <col min="5952" max="5954" width="8.33203125" style="2" customWidth="1"/>
    <col min="5955" max="5955" width="8.6640625" style="2" customWidth="1"/>
    <col min="5956" max="5961" width="9.33203125" style="2"/>
    <col min="5962" max="5962" width="9.5546875" style="2" bestFit="1" customWidth="1"/>
    <col min="5963" max="6148" width="9.33203125" style="2"/>
    <col min="6149" max="6149" width="3.33203125" style="2" customWidth="1"/>
    <col min="6150" max="6150" width="31" style="2" customWidth="1"/>
    <col min="6151" max="6157" width="6.44140625" style="2" customWidth="1"/>
    <col min="6158" max="6159" width="7" style="2" customWidth="1"/>
    <col min="6160" max="6160" width="8.5546875" style="2" customWidth="1"/>
    <col min="6161" max="6161" width="7.33203125" style="2" customWidth="1"/>
    <col min="6162" max="6162" width="8" style="2" customWidth="1"/>
    <col min="6163" max="6164" width="7.33203125" style="2" customWidth="1"/>
    <col min="6165" max="6172" width="9.33203125" style="2" customWidth="1"/>
    <col min="6173" max="6173" width="10" style="2" customWidth="1"/>
    <col min="6174" max="6177" width="9.33203125" style="2" customWidth="1"/>
    <col min="6178" max="6186" width="8.33203125" style="2" customWidth="1"/>
    <col min="6187" max="6187" width="6.44140625" style="2" customWidth="1"/>
    <col min="6188" max="6188" width="8.6640625" style="2" customWidth="1"/>
    <col min="6189" max="6189" width="7.33203125" style="2" customWidth="1"/>
    <col min="6190" max="6190" width="6.44140625" style="2" customWidth="1"/>
    <col min="6191" max="6192" width="9.33203125" style="2" customWidth="1"/>
    <col min="6193" max="6193" width="9.5546875" style="2" customWidth="1"/>
    <col min="6194" max="6197" width="9.33203125" style="2" customWidth="1"/>
    <col min="6198" max="6198" width="7.33203125" style="2" customWidth="1"/>
    <col min="6199" max="6199" width="8.33203125" style="2" customWidth="1"/>
    <col min="6200" max="6200" width="9" style="2" customWidth="1"/>
    <col min="6201" max="6201" width="8.33203125" style="2" customWidth="1"/>
    <col min="6202" max="6203" width="8.5546875" style="2" customWidth="1"/>
    <col min="6204" max="6204" width="8.33203125" style="2" customWidth="1"/>
    <col min="6205" max="6205" width="8.44140625" style="2" customWidth="1"/>
    <col min="6206" max="6206" width="7.44140625" style="2" customWidth="1"/>
    <col min="6207" max="6207" width="8.6640625" style="2" customWidth="1"/>
    <col min="6208" max="6210" width="8.33203125" style="2" customWidth="1"/>
    <col min="6211" max="6211" width="8.6640625" style="2" customWidth="1"/>
    <col min="6212" max="6217" width="9.33203125" style="2"/>
    <col min="6218" max="6218" width="9.5546875" style="2" bestFit="1" customWidth="1"/>
    <col min="6219" max="6404" width="9.33203125" style="2"/>
    <col min="6405" max="6405" width="3.33203125" style="2" customWidth="1"/>
    <col min="6406" max="6406" width="31" style="2" customWidth="1"/>
    <col min="6407" max="6413" width="6.44140625" style="2" customWidth="1"/>
    <col min="6414" max="6415" width="7" style="2" customWidth="1"/>
    <col min="6416" max="6416" width="8.5546875" style="2" customWidth="1"/>
    <col min="6417" max="6417" width="7.33203125" style="2" customWidth="1"/>
    <col min="6418" max="6418" width="8" style="2" customWidth="1"/>
    <col min="6419" max="6420" width="7.33203125" style="2" customWidth="1"/>
    <col min="6421" max="6428" width="9.33203125" style="2" customWidth="1"/>
    <col min="6429" max="6429" width="10" style="2" customWidth="1"/>
    <col min="6430" max="6433" width="9.33203125" style="2" customWidth="1"/>
    <col min="6434" max="6442" width="8.33203125" style="2" customWidth="1"/>
    <col min="6443" max="6443" width="6.44140625" style="2" customWidth="1"/>
    <col min="6444" max="6444" width="8.6640625" style="2" customWidth="1"/>
    <col min="6445" max="6445" width="7.33203125" style="2" customWidth="1"/>
    <col min="6446" max="6446" width="6.44140625" style="2" customWidth="1"/>
    <col min="6447" max="6448" width="9.33203125" style="2" customWidth="1"/>
    <col min="6449" max="6449" width="9.5546875" style="2" customWidth="1"/>
    <col min="6450" max="6453" width="9.33203125" style="2" customWidth="1"/>
    <col min="6454" max="6454" width="7.33203125" style="2" customWidth="1"/>
    <col min="6455" max="6455" width="8.33203125" style="2" customWidth="1"/>
    <col min="6456" max="6456" width="9" style="2" customWidth="1"/>
    <col min="6457" max="6457" width="8.33203125" style="2" customWidth="1"/>
    <col min="6458" max="6459" width="8.5546875" style="2" customWidth="1"/>
    <col min="6460" max="6460" width="8.33203125" style="2" customWidth="1"/>
    <col min="6461" max="6461" width="8.44140625" style="2" customWidth="1"/>
    <col min="6462" max="6462" width="7.44140625" style="2" customWidth="1"/>
    <col min="6463" max="6463" width="8.6640625" style="2" customWidth="1"/>
    <col min="6464" max="6466" width="8.33203125" style="2" customWidth="1"/>
    <col min="6467" max="6467" width="8.6640625" style="2" customWidth="1"/>
    <col min="6468" max="6473" width="9.33203125" style="2"/>
    <col min="6474" max="6474" width="9.5546875" style="2" bestFit="1" customWidth="1"/>
    <col min="6475" max="6660" width="9.33203125" style="2"/>
    <col min="6661" max="6661" width="3.33203125" style="2" customWidth="1"/>
    <col min="6662" max="6662" width="31" style="2" customWidth="1"/>
    <col min="6663" max="6669" width="6.44140625" style="2" customWidth="1"/>
    <col min="6670" max="6671" width="7" style="2" customWidth="1"/>
    <col min="6672" max="6672" width="8.5546875" style="2" customWidth="1"/>
    <col min="6673" max="6673" width="7.33203125" style="2" customWidth="1"/>
    <col min="6674" max="6674" width="8" style="2" customWidth="1"/>
    <col min="6675" max="6676" width="7.33203125" style="2" customWidth="1"/>
    <col min="6677" max="6684" width="9.33203125" style="2" customWidth="1"/>
    <col min="6685" max="6685" width="10" style="2" customWidth="1"/>
    <col min="6686" max="6689" width="9.33203125" style="2" customWidth="1"/>
    <col min="6690" max="6698" width="8.33203125" style="2" customWidth="1"/>
    <col min="6699" max="6699" width="6.44140625" style="2" customWidth="1"/>
    <col min="6700" max="6700" width="8.6640625" style="2" customWidth="1"/>
    <col min="6701" max="6701" width="7.33203125" style="2" customWidth="1"/>
    <col min="6702" max="6702" width="6.44140625" style="2" customWidth="1"/>
    <col min="6703" max="6704" width="9.33203125" style="2" customWidth="1"/>
    <col min="6705" max="6705" width="9.5546875" style="2" customWidth="1"/>
    <col min="6706" max="6709" width="9.33203125" style="2" customWidth="1"/>
    <col min="6710" max="6710" width="7.33203125" style="2" customWidth="1"/>
    <col min="6711" max="6711" width="8.33203125" style="2" customWidth="1"/>
    <col min="6712" max="6712" width="9" style="2" customWidth="1"/>
    <col min="6713" max="6713" width="8.33203125" style="2" customWidth="1"/>
    <col min="6714" max="6715" width="8.5546875" style="2" customWidth="1"/>
    <col min="6716" max="6716" width="8.33203125" style="2" customWidth="1"/>
    <col min="6717" max="6717" width="8.44140625" style="2" customWidth="1"/>
    <col min="6718" max="6718" width="7.44140625" style="2" customWidth="1"/>
    <col min="6719" max="6719" width="8.6640625" style="2" customWidth="1"/>
    <col min="6720" max="6722" width="8.33203125" style="2" customWidth="1"/>
    <col min="6723" max="6723" width="8.6640625" style="2" customWidth="1"/>
    <col min="6724" max="6729" width="9.33203125" style="2"/>
    <col min="6730" max="6730" width="9.5546875" style="2" bestFit="1" customWidth="1"/>
    <col min="6731" max="6916" width="9.33203125" style="2"/>
    <col min="6917" max="6917" width="3.33203125" style="2" customWidth="1"/>
    <col min="6918" max="6918" width="31" style="2" customWidth="1"/>
    <col min="6919" max="6925" width="6.44140625" style="2" customWidth="1"/>
    <col min="6926" max="6927" width="7" style="2" customWidth="1"/>
    <col min="6928" max="6928" width="8.5546875" style="2" customWidth="1"/>
    <col min="6929" max="6929" width="7.33203125" style="2" customWidth="1"/>
    <col min="6930" max="6930" width="8" style="2" customWidth="1"/>
    <col min="6931" max="6932" width="7.33203125" style="2" customWidth="1"/>
    <col min="6933" max="6940" width="9.33203125" style="2" customWidth="1"/>
    <col min="6941" max="6941" width="10" style="2" customWidth="1"/>
    <col min="6942" max="6945" width="9.33203125" style="2" customWidth="1"/>
    <col min="6946" max="6954" width="8.33203125" style="2" customWidth="1"/>
    <col min="6955" max="6955" width="6.44140625" style="2" customWidth="1"/>
    <col min="6956" max="6956" width="8.6640625" style="2" customWidth="1"/>
    <col min="6957" max="6957" width="7.33203125" style="2" customWidth="1"/>
    <col min="6958" max="6958" width="6.44140625" style="2" customWidth="1"/>
    <col min="6959" max="6960" width="9.33203125" style="2" customWidth="1"/>
    <col min="6961" max="6961" width="9.5546875" style="2" customWidth="1"/>
    <col min="6962" max="6965" width="9.33203125" style="2" customWidth="1"/>
    <col min="6966" max="6966" width="7.33203125" style="2" customWidth="1"/>
    <col min="6967" max="6967" width="8.33203125" style="2" customWidth="1"/>
    <col min="6968" max="6968" width="9" style="2" customWidth="1"/>
    <col min="6969" max="6969" width="8.33203125" style="2" customWidth="1"/>
    <col min="6970" max="6971" width="8.5546875" style="2" customWidth="1"/>
    <col min="6972" max="6972" width="8.33203125" style="2" customWidth="1"/>
    <col min="6973" max="6973" width="8.44140625" style="2" customWidth="1"/>
    <col min="6974" max="6974" width="7.44140625" style="2" customWidth="1"/>
    <col min="6975" max="6975" width="8.6640625" style="2" customWidth="1"/>
    <col min="6976" max="6978" width="8.33203125" style="2" customWidth="1"/>
    <col min="6979" max="6979" width="8.6640625" style="2" customWidth="1"/>
    <col min="6980" max="6985" width="9.33203125" style="2"/>
    <col min="6986" max="6986" width="9.5546875" style="2" bestFit="1" customWidth="1"/>
    <col min="6987" max="7172" width="9.33203125" style="2"/>
    <col min="7173" max="7173" width="3.33203125" style="2" customWidth="1"/>
    <col min="7174" max="7174" width="31" style="2" customWidth="1"/>
    <col min="7175" max="7181" width="6.44140625" style="2" customWidth="1"/>
    <col min="7182" max="7183" width="7" style="2" customWidth="1"/>
    <col min="7184" max="7184" width="8.5546875" style="2" customWidth="1"/>
    <col min="7185" max="7185" width="7.33203125" style="2" customWidth="1"/>
    <col min="7186" max="7186" width="8" style="2" customWidth="1"/>
    <col min="7187" max="7188" width="7.33203125" style="2" customWidth="1"/>
    <col min="7189" max="7196" width="9.33203125" style="2" customWidth="1"/>
    <col min="7197" max="7197" width="10" style="2" customWidth="1"/>
    <col min="7198" max="7201" width="9.33203125" style="2" customWidth="1"/>
    <col min="7202" max="7210" width="8.33203125" style="2" customWidth="1"/>
    <col min="7211" max="7211" width="6.44140625" style="2" customWidth="1"/>
    <col min="7212" max="7212" width="8.6640625" style="2" customWidth="1"/>
    <col min="7213" max="7213" width="7.33203125" style="2" customWidth="1"/>
    <col min="7214" max="7214" width="6.44140625" style="2" customWidth="1"/>
    <col min="7215" max="7216" width="9.33203125" style="2" customWidth="1"/>
    <col min="7217" max="7217" width="9.5546875" style="2" customWidth="1"/>
    <col min="7218" max="7221" width="9.33203125" style="2" customWidth="1"/>
    <col min="7222" max="7222" width="7.33203125" style="2" customWidth="1"/>
    <col min="7223" max="7223" width="8.33203125" style="2" customWidth="1"/>
    <col min="7224" max="7224" width="9" style="2" customWidth="1"/>
    <col min="7225" max="7225" width="8.33203125" style="2" customWidth="1"/>
    <col min="7226" max="7227" width="8.5546875" style="2" customWidth="1"/>
    <col min="7228" max="7228" width="8.33203125" style="2" customWidth="1"/>
    <col min="7229" max="7229" width="8.44140625" style="2" customWidth="1"/>
    <col min="7230" max="7230" width="7.44140625" style="2" customWidth="1"/>
    <col min="7231" max="7231" width="8.6640625" style="2" customWidth="1"/>
    <col min="7232" max="7234" width="8.33203125" style="2" customWidth="1"/>
    <col min="7235" max="7235" width="8.6640625" style="2" customWidth="1"/>
    <col min="7236" max="7241" width="9.33203125" style="2"/>
    <col min="7242" max="7242" width="9.5546875" style="2" bestFit="1" customWidth="1"/>
    <col min="7243" max="7428" width="9.33203125" style="2"/>
    <col min="7429" max="7429" width="3.33203125" style="2" customWidth="1"/>
    <col min="7430" max="7430" width="31" style="2" customWidth="1"/>
    <col min="7431" max="7437" width="6.44140625" style="2" customWidth="1"/>
    <col min="7438" max="7439" width="7" style="2" customWidth="1"/>
    <col min="7440" max="7440" width="8.5546875" style="2" customWidth="1"/>
    <col min="7441" max="7441" width="7.33203125" style="2" customWidth="1"/>
    <col min="7442" max="7442" width="8" style="2" customWidth="1"/>
    <col min="7443" max="7444" width="7.33203125" style="2" customWidth="1"/>
    <col min="7445" max="7452" width="9.33203125" style="2" customWidth="1"/>
    <col min="7453" max="7453" width="10" style="2" customWidth="1"/>
    <col min="7454" max="7457" width="9.33203125" style="2" customWidth="1"/>
    <col min="7458" max="7466" width="8.33203125" style="2" customWidth="1"/>
    <col min="7467" max="7467" width="6.44140625" style="2" customWidth="1"/>
    <col min="7468" max="7468" width="8.6640625" style="2" customWidth="1"/>
    <col min="7469" max="7469" width="7.33203125" style="2" customWidth="1"/>
    <col min="7470" max="7470" width="6.44140625" style="2" customWidth="1"/>
    <col min="7471" max="7472" width="9.33203125" style="2" customWidth="1"/>
    <col min="7473" max="7473" width="9.5546875" style="2" customWidth="1"/>
    <col min="7474" max="7477" width="9.33203125" style="2" customWidth="1"/>
    <col min="7478" max="7478" width="7.33203125" style="2" customWidth="1"/>
    <col min="7479" max="7479" width="8.33203125" style="2" customWidth="1"/>
    <col min="7480" max="7480" width="9" style="2" customWidth="1"/>
    <col min="7481" max="7481" width="8.33203125" style="2" customWidth="1"/>
    <col min="7482" max="7483" width="8.5546875" style="2" customWidth="1"/>
    <col min="7484" max="7484" width="8.33203125" style="2" customWidth="1"/>
    <col min="7485" max="7485" width="8.44140625" style="2" customWidth="1"/>
    <col min="7486" max="7486" width="7.44140625" style="2" customWidth="1"/>
    <col min="7487" max="7487" width="8.6640625" style="2" customWidth="1"/>
    <col min="7488" max="7490" width="8.33203125" style="2" customWidth="1"/>
    <col min="7491" max="7491" width="8.6640625" style="2" customWidth="1"/>
    <col min="7492" max="7497" width="9.33203125" style="2"/>
    <col min="7498" max="7498" width="9.5546875" style="2" bestFit="1" customWidth="1"/>
    <col min="7499" max="7684" width="9.33203125" style="2"/>
    <col min="7685" max="7685" width="3.33203125" style="2" customWidth="1"/>
    <col min="7686" max="7686" width="31" style="2" customWidth="1"/>
    <col min="7687" max="7693" width="6.44140625" style="2" customWidth="1"/>
    <col min="7694" max="7695" width="7" style="2" customWidth="1"/>
    <col min="7696" max="7696" width="8.5546875" style="2" customWidth="1"/>
    <col min="7697" max="7697" width="7.33203125" style="2" customWidth="1"/>
    <col min="7698" max="7698" width="8" style="2" customWidth="1"/>
    <col min="7699" max="7700" width="7.33203125" style="2" customWidth="1"/>
    <col min="7701" max="7708" width="9.33203125" style="2" customWidth="1"/>
    <col min="7709" max="7709" width="10" style="2" customWidth="1"/>
    <col min="7710" max="7713" width="9.33203125" style="2" customWidth="1"/>
    <col min="7714" max="7722" width="8.33203125" style="2" customWidth="1"/>
    <col min="7723" max="7723" width="6.44140625" style="2" customWidth="1"/>
    <col min="7724" max="7724" width="8.6640625" style="2" customWidth="1"/>
    <col min="7725" max="7725" width="7.33203125" style="2" customWidth="1"/>
    <col min="7726" max="7726" width="6.44140625" style="2" customWidth="1"/>
    <col min="7727" max="7728" width="9.33203125" style="2" customWidth="1"/>
    <col min="7729" max="7729" width="9.5546875" style="2" customWidth="1"/>
    <col min="7730" max="7733" width="9.33203125" style="2" customWidth="1"/>
    <col min="7734" max="7734" width="7.33203125" style="2" customWidth="1"/>
    <col min="7735" max="7735" width="8.33203125" style="2" customWidth="1"/>
    <col min="7736" max="7736" width="9" style="2" customWidth="1"/>
    <col min="7737" max="7737" width="8.33203125" style="2" customWidth="1"/>
    <col min="7738" max="7739" width="8.5546875" style="2" customWidth="1"/>
    <col min="7740" max="7740" width="8.33203125" style="2" customWidth="1"/>
    <col min="7741" max="7741" width="8.44140625" style="2" customWidth="1"/>
    <col min="7742" max="7742" width="7.44140625" style="2" customWidth="1"/>
    <col min="7743" max="7743" width="8.6640625" style="2" customWidth="1"/>
    <col min="7744" max="7746" width="8.33203125" style="2" customWidth="1"/>
    <col min="7747" max="7747" width="8.6640625" style="2" customWidth="1"/>
    <col min="7748" max="7753" width="9.33203125" style="2"/>
    <col min="7754" max="7754" width="9.5546875" style="2" bestFit="1" customWidth="1"/>
    <col min="7755" max="7940" width="9.33203125" style="2"/>
    <col min="7941" max="7941" width="3.33203125" style="2" customWidth="1"/>
    <col min="7942" max="7942" width="31" style="2" customWidth="1"/>
    <col min="7943" max="7949" width="6.44140625" style="2" customWidth="1"/>
    <col min="7950" max="7951" width="7" style="2" customWidth="1"/>
    <col min="7952" max="7952" width="8.5546875" style="2" customWidth="1"/>
    <col min="7953" max="7953" width="7.33203125" style="2" customWidth="1"/>
    <col min="7954" max="7954" width="8" style="2" customWidth="1"/>
    <col min="7955" max="7956" width="7.33203125" style="2" customWidth="1"/>
    <col min="7957" max="7964" width="9.33203125" style="2" customWidth="1"/>
    <col min="7965" max="7965" width="10" style="2" customWidth="1"/>
    <col min="7966" max="7969" width="9.33203125" style="2" customWidth="1"/>
    <col min="7970" max="7978" width="8.33203125" style="2" customWidth="1"/>
    <col min="7979" max="7979" width="6.44140625" style="2" customWidth="1"/>
    <col min="7980" max="7980" width="8.6640625" style="2" customWidth="1"/>
    <col min="7981" max="7981" width="7.33203125" style="2" customWidth="1"/>
    <col min="7982" max="7982" width="6.44140625" style="2" customWidth="1"/>
    <col min="7983" max="7984" width="9.33203125" style="2" customWidth="1"/>
    <col min="7985" max="7985" width="9.5546875" style="2" customWidth="1"/>
    <col min="7986" max="7989" width="9.33203125" style="2" customWidth="1"/>
    <col min="7990" max="7990" width="7.33203125" style="2" customWidth="1"/>
    <col min="7991" max="7991" width="8.33203125" style="2" customWidth="1"/>
    <col min="7992" max="7992" width="9" style="2" customWidth="1"/>
    <col min="7993" max="7993" width="8.33203125" style="2" customWidth="1"/>
    <col min="7994" max="7995" width="8.5546875" style="2" customWidth="1"/>
    <col min="7996" max="7996" width="8.33203125" style="2" customWidth="1"/>
    <col min="7997" max="7997" width="8.44140625" style="2" customWidth="1"/>
    <col min="7998" max="7998" width="7.44140625" style="2" customWidth="1"/>
    <col min="7999" max="7999" width="8.6640625" style="2" customWidth="1"/>
    <col min="8000" max="8002" width="8.33203125" style="2" customWidth="1"/>
    <col min="8003" max="8003" width="8.6640625" style="2" customWidth="1"/>
    <col min="8004" max="8009" width="9.33203125" style="2"/>
    <col min="8010" max="8010" width="9.5546875" style="2" bestFit="1" customWidth="1"/>
    <col min="8011" max="8196" width="9.33203125" style="2"/>
    <col min="8197" max="8197" width="3.33203125" style="2" customWidth="1"/>
    <col min="8198" max="8198" width="31" style="2" customWidth="1"/>
    <col min="8199" max="8205" width="6.44140625" style="2" customWidth="1"/>
    <col min="8206" max="8207" width="7" style="2" customWidth="1"/>
    <col min="8208" max="8208" width="8.5546875" style="2" customWidth="1"/>
    <col min="8209" max="8209" width="7.33203125" style="2" customWidth="1"/>
    <col min="8210" max="8210" width="8" style="2" customWidth="1"/>
    <col min="8211" max="8212" width="7.33203125" style="2" customWidth="1"/>
    <col min="8213" max="8220" width="9.33203125" style="2" customWidth="1"/>
    <col min="8221" max="8221" width="10" style="2" customWidth="1"/>
    <col min="8222" max="8225" width="9.33203125" style="2" customWidth="1"/>
    <col min="8226" max="8234" width="8.33203125" style="2" customWidth="1"/>
    <col min="8235" max="8235" width="6.44140625" style="2" customWidth="1"/>
    <col min="8236" max="8236" width="8.6640625" style="2" customWidth="1"/>
    <col min="8237" max="8237" width="7.33203125" style="2" customWidth="1"/>
    <col min="8238" max="8238" width="6.44140625" style="2" customWidth="1"/>
    <col min="8239" max="8240" width="9.33203125" style="2" customWidth="1"/>
    <col min="8241" max="8241" width="9.5546875" style="2" customWidth="1"/>
    <col min="8242" max="8245" width="9.33203125" style="2" customWidth="1"/>
    <col min="8246" max="8246" width="7.33203125" style="2" customWidth="1"/>
    <col min="8247" max="8247" width="8.33203125" style="2" customWidth="1"/>
    <col min="8248" max="8248" width="9" style="2" customWidth="1"/>
    <col min="8249" max="8249" width="8.33203125" style="2" customWidth="1"/>
    <col min="8250" max="8251" width="8.5546875" style="2" customWidth="1"/>
    <col min="8252" max="8252" width="8.33203125" style="2" customWidth="1"/>
    <col min="8253" max="8253" width="8.44140625" style="2" customWidth="1"/>
    <col min="8254" max="8254" width="7.44140625" style="2" customWidth="1"/>
    <col min="8255" max="8255" width="8.6640625" style="2" customWidth="1"/>
    <col min="8256" max="8258" width="8.33203125" style="2" customWidth="1"/>
    <col min="8259" max="8259" width="8.6640625" style="2" customWidth="1"/>
    <col min="8260" max="8265" width="9.33203125" style="2"/>
    <col min="8266" max="8266" width="9.5546875" style="2" bestFit="1" customWidth="1"/>
    <col min="8267" max="8452" width="9.33203125" style="2"/>
    <col min="8453" max="8453" width="3.33203125" style="2" customWidth="1"/>
    <col min="8454" max="8454" width="31" style="2" customWidth="1"/>
    <col min="8455" max="8461" width="6.44140625" style="2" customWidth="1"/>
    <col min="8462" max="8463" width="7" style="2" customWidth="1"/>
    <col min="8464" max="8464" width="8.5546875" style="2" customWidth="1"/>
    <col min="8465" max="8465" width="7.33203125" style="2" customWidth="1"/>
    <col min="8466" max="8466" width="8" style="2" customWidth="1"/>
    <col min="8467" max="8468" width="7.33203125" style="2" customWidth="1"/>
    <col min="8469" max="8476" width="9.33203125" style="2" customWidth="1"/>
    <col min="8477" max="8477" width="10" style="2" customWidth="1"/>
    <col min="8478" max="8481" width="9.33203125" style="2" customWidth="1"/>
    <col min="8482" max="8490" width="8.33203125" style="2" customWidth="1"/>
    <col min="8491" max="8491" width="6.44140625" style="2" customWidth="1"/>
    <col min="8492" max="8492" width="8.6640625" style="2" customWidth="1"/>
    <col min="8493" max="8493" width="7.33203125" style="2" customWidth="1"/>
    <col min="8494" max="8494" width="6.44140625" style="2" customWidth="1"/>
    <col min="8495" max="8496" width="9.33203125" style="2" customWidth="1"/>
    <col min="8497" max="8497" width="9.5546875" style="2" customWidth="1"/>
    <col min="8498" max="8501" width="9.33203125" style="2" customWidth="1"/>
    <col min="8502" max="8502" width="7.33203125" style="2" customWidth="1"/>
    <col min="8503" max="8503" width="8.33203125" style="2" customWidth="1"/>
    <col min="8504" max="8504" width="9" style="2" customWidth="1"/>
    <col min="8505" max="8505" width="8.33203125" style="2" customWidth="1"/>
    <col min="8506" max="8507" width="8.5546875" style="2" customWidth="1"/>
    <col min="8508" max="8508" width="8.33203125" style="2" customWidth="1"/>
    <col min="8509" max="8509" width="8.44140625" style="2" customWidth="1"/>
    <col min="8510" max="8510" width="7.44140625" style="2" customWidth="1"/>
    <col min="8511" max="8511" width="8.6640625" style="2" customWidth="1"/>
    <col min="8512" max="8514" width="8.33203125" style="2" customWidth="1"/>
    <col min="8515" max="8515" width="8.6640625" style="2" customWidth="1"/>
    <col min="8516" max="8521" width="9.33203125" style="2"/>
    <col min="8522" max="8522" width="9.5546875" style="2" bestFit="1" customWidth="1"/>
    <col min="8523" max="8708" width="9.33203125" style="2"/>
    <col min="8709" max="8709" width="3.33203125" style="2" customWidth="1"/>
    <col min="8710" max="8710" width="31" style="2" customWidth="1"/>
    <col min="8711" max="8717" width="6.44140625" style="2" customWidth="1"/>
    <col min="8718" max="8719" width="7" style="2" customWidth="1"/>
    <col min="8720" max="8720" width="8.5546875" style="2" customWidth="1"/>
    <col min="8721" max="8721" width="7.33203125" style="2" customWidth="1"/>
    <col min="8722" max="8722" width="8" style="2" customWidth="1"/>
    <col min="8723" max="8724" width="7.33203125" style="2" customWidth="1"/>
    <col min="8725" max="8732" width="9.33203125" style="2" customWidth="1"/>
    <col min="8733" max="8733" width="10" style="2" customWidth="1"/>
    <col min="8734" max="8737" width="9.33203125" style="2" customWidth="1"/>
    <col min="8738" max="8746" width="8.33203125" style="2" customWidth="1"/>
    <col min="8747" max="8747" width="6.44140625" style="2" customWidth="1"/>
    <col min="8748" max="8748" width="8.6640625" style="2" customWidth="1"/>
    <col min="8749" max="8749" width="7.33203125" style="2" customWidth="1"/>
    <col min="8750" max="8750" width="6.44140625" style="2" customWidth="1"/>
    <col min="8751" max="8752" width="9.33203125" style="2" customWidth="1"/>
    <col min="8753" max="8753" width="9.5546875" style="2" customWidth="1"/>
    <col min="8754" max="8757" width="9.33203125" style="2" customWidth="1"/>
    <col min="8758" max="8758" width="7.33203125" style="2" customWidth="1"/>
    <col min="8759" max="8759" width="8.33203125" style="2" customWidth="1"/>
    <col min="8760" max="8760" width="9" style="2" customWidth="1"/>
    <col min="8761" max="8761" width="8.33203125" style="2" customWidth="1"/>
    <col min="8762" max="8763" width="8.5546875" style="2" customWidth="1"/>
    <col min="8764" max="8764" width="8.33203125" style="2" customWidth="1"/>
    <col min="8765" max="8765" width="8.44140625" style="2" customWidth="1"/>
    <col min="8766" max="8766" width="7.44140625" style="2" customWidth="1"/>
    <col min="8767" max="8767" width="8.6640625" style="2" customWidth="1"/>
    <col min="8768" max="8770" width="8.33203125" style="2" customWidth="1"/>
    <col min="8771" max="8771" width="8.6640625" style="2" customWidth="1"/>
    <col min="8772" max="8777" width="9.33203125" style="2"/>
    <col min="8778" max="8778" width="9.5546875" style="2" bestFit="1" customWidth="1"/>
    <col min="8779" max="8964" width="9.33203125" style="2"/>
    <col min="8965" max="8965" width="3.33203125" style="2" customWidth="1"/>
    <col min="8966" max="8966" width="31" style="2" customWidth="1"/>
    <col min="8967" max="8973" width="6.44140625" style="2" customWidth="1"/>
    <col min="8974" max="8975" width="7" style="2" customWidth="1"/>
    <col min="8976" max="8976" width="8.5546875" style="2" customWidth="1"/>
    <col min="8977" max="8977" width="7.33203125" style="2" customWidth="1"/>
    <col min="8978" max="8978" width="8" style="2" customWidth="1"/>
    <col min="8979" max="8980" width="7.33203125" style="2" customWidth="1"/>
    <col min="8981" max="8988" width="9.33203125" style="2" customWidth="1"/>
    <col min="8989" max="8989" width="10" style="2" customWidth="1"/>
    <col min="8990" max="8993" width="9.33203125" style="2" customWidth="1"/>
    <col min="8994" max="9002" width="8.33203125" style="2" customWidth="1"/>
    <col min="9003" max="9003" width="6.44140625" style="2" customWidth="1"/>
    <col min="9004" max="9004" width="8.6640625" style="2" customWidth="1"/>
    <col min="9005" max="9005" width="7.33203125" style="2" customWidth="1"/>
    <col min="9006" max="9006" width="6.44140625" style="2" customWidth="1"/>
    <col min="9007" max="9008" width="9.33203125" style="2" customWidth="1"/>
    <col min="9009" max="9009" width="9.5546875" style="2" customWidth="1"/>
    <col min="9010" max="9013" width="9.33203125" style="2" customWidth="1"/>
    <col min="9014" max="9014" width="7.33203125" style="2" customWidth="1"/>
    <col min="9015" max="9015" width="8.33203125" style="2" customWidth="1"/>
    <col min="9016" max="9016" width="9" style="2" customWidth="1"/>
    <col min="9017" max="9017" width="8.33203125" style="2" customWidth="1"/>
    <col min="9018" max="9019" width="8.5546875" style="2" customWidth="1"/>
    <col min="9020" max="9020" width="8.33203125" style="2" customWidth="1"/>
    <col min="9021" max="9021" width="8.44140625" style="2" customWidth="1"/>
    <col min="9022" max="9022" width="7.44140625" style="2" customWidth="1"/>
    <col min="9023" max="9023" width="8.6640625" style="2" customWidth="1"/>
    <col min="9024" max="9026" width="8.33203125" style="2" customWidth="1"/>
    <col min="9027" max="9027" width="8.6640625" style="2" customWidth="1"/>
    <col min="9028" max="9033" width="9.33203125" style="2"/>
    <col min="9034" max="9034" width="9.5546875" style="2" bestFit="1" customWidth="1"/>
    <col min="9035" max="9220" width="9.33203125" style="2"/>
    <col min="9221" max="9221" width="3.33203125" style="2" customWidth="1"/>
    <col min="9222" max="9222" width="31" style="2" customWidth="1"/>
    <col min="9223" max="9229" width="6.44140625" style="2" customWidth="1"/>
    <col min="9230" max="9231" width="7" style="2" customWidth="1"/>
    <col min="9232" max="9232" width="8.5546875" style="2" customWidth="1"/>
    <col min="9233" max="9233" width="7.33203125" style="2" customWidth="1"/>
    <col min="9234" max="9234" width="8" style="2" customWidth="1"/>
    <col min="9235" max="9236" width="7.33203125" style="2" customWidth="1"/>
    <col min="9237" max="9244" width="9.33203125" style="2" customWidth="1"/>
    <col min="9245" max="9245" width="10" style="2" customWidth="1"/>
    <col min="9246" max="9249" width="9.33203125" style="2" customWidth="1"/>
    <col min="9250" max="9258" width="8.33203125" style="2" customWidth="1"/>
    <col min="9259" max="9259" width="6.44140625" style="2" customWidth="1"/>
    <col min="9260" max="9260" width="8.6640625" style="2" customWidth="1"/>
    <col min="9261" max="9261" width="7.33203125" style="2" customWidth="1"/>
    <col min="9262" max="9262" width="6.44140625" style="2" customWidth="1"/>
    <col min="9263" max="9264" width="9.33203125" style="2" customWidth="1"/>
    <col min="9265" max="9265" width="9.5546875" style="2" customWidth="1"/>
    <col min="9266" max="9269" width="9.33203125" style="2" customWidth="1"/>
    <col min="9270" max="9270" width="7.33203125" style="2" customWidth="1"/>
    <col min="9271" max="9271" width="8.33203125" style="2" customWidth="1"/>
    <col min="9272" max="9272" width="9" style="2" customWidth="1"/>
    <col min="9273" max="9273" width="8.33203125" style="2" customWidth="1"/>
    <col min="9274" max="9275" width="8.5546875" style="2" customWidth="1"/>
    <col min="9276" max="9276" width="8.33203125" style="2" customWidth="1"/>
    <col min="9277" max="9277" width="8.44140625" style="2" customWidth="1"/>
    <col min="9278" max="9278" width="7.44140625" style="2" customWidth="1"/>
    <col min="9279" max="9279" width="8.6640625" style="2" customWidth="1"/>
    <col min="9280" max="9282" width="8.33203125" style="2" customWidth="1"/>
    <col min="9283" max="9283" width="8.6640625" style="2" customWidth="1"/>
    <col min="9284" max="9289" width="9.33203125" style="2"/>
    <col min="9290" max="9290" width="9.5546875" style="2" bestFit="1" customWidth="1"/>
    <col min="9291" max="9476" width="9.33203125" style="2"/>
    <col min="9477" max="9477" width="3.33203125" style="2" customWidth="1"/>
    <col min="9478" max="9478" width="31" style="2" customWidth="1"/>
    <col min="9479" max="9485" width="6.44140625" style="2" customWidth="1"/>
    <col min="9486" max="9487" width="7" style="2" customWidth="1"/>
    <col min="9488" max="9488" width="8.5546875" style="2" customWidth="1"/>
    <col min="9489" max="9489" width="7.33203125" style="2" customWidth="1"/>
    <col min="9490" max="9490" width="8" style="2" customWidth="1"/>
    <col min="9491" max="9492" width="7.33203125" style="2" customWidth="1"/>
    <col min="9493" max="9500" width="9.33203125" style="2" customWidth="1"/>
    <col min="9501" max="9501" width="10" style="2" customWidth="1"/>
    <col min="9502" max="9505" width="9.33203125" style="2" customWidth="1"/>
    <col min="9506" max="9514" width="8.33203125" style="2" customWidth="1"/>
    <col min="9515" max="9515" width="6.44140625" style="2" customWidth="1"/>
    <col min="9516" max="9516" width="8.6640625" style="2" customWidth="1"/>
    <col min="9517" max="9517" width="7.33203125" style="2" customWidth="1"/>
    <col min="9518" max="9518" width="6.44140625" style="2" customWidth="1"/>
    <col min="9519" max="9520" width="9.33203125" style="2" customWidth="1"/>
    <col min="9521" max="9521" width="9.5546875" style="2" customWidth="1"/>
    <col min="9522" max="9525" width="9.33203125" style="2" customWidth="1"/>
    <col min="9526" max="9526" width="7.33203125" style="2" customWidth="1"/>
    <col min="9527" max="9527" width="8.33203125" style="2" customWidth="1"/>
    <col min="9528" max="9528" width="9" style="2" customWidth="1"/>
    <col min="9529" max="9529" width="8.33203125" style="2" customWidth="1"/>
    <col min="9530" max="9531" width="8.5546875" style="2" customWidth="1"/>
    <col min="9532" max="9532" width="8.33203125" style="2" customWidth="1"/>
    <col min="9533" max="9533" width="8.44140625" style="2" customWidth="1"/>
    <col min="9534" max="9534" width="7.44140625" style="2" customWidth="1"/>
    <col min="9535" max="9535" width="8.6640625" style="2" customWidth="1"/>
    <col min="9536" max="9538" width="8.33203125" style="2" customWidth="1"/>
    <col min="9539" max="9539" width="8.6640625" style="2" customWidth="1"/>
    <col min="9540" max="9545" width="9.33203125" style="2"/>
    <col min="9546" max="9546" width="9.5546875" style="2" bestFit="1" customWidth="1"/>
    <col min="9547" max="9732" width="9.33203125" style="2"/>
    <col min="9733" max="9733" width="3.33203125" style="2" customWidth="1"/>
    <col min="9734" max="9734" width="31" style="2" customWidth="1"/>
    <col min="9735" max="9741" width="6.44140625" style="2" customWidth="1"/>
    <col min="9742" max="9743" width="7" style="2" customWidth="1"/>
    <col min="9744" max="9744" width="8.5546875" style="2" customWidth="1"/>
    <col min="9745" max="9745" width="7.33203125" style="2" customWidth="1"/>
    <col min="9746" max="9746" width="8" style="2" customWidth="1"/>
    <col min="9747" max="9748" width="7.33203125" style="2" customWidth="1"/>
    <col min="9749" max="9756" width="9.33203125" style="2" customWidth="1"/>
    <col min="9757" max="9757" width="10" style="2" customWidth="1"/>
    <col min="9758" max="9761" width="9.33203125" style="2" customWidth="1"/>
    <col min="9762" max="9770" width="8.33203125" style="2" customWidth="1"/>
    <col min="9771" max="9771" width="6.44140625" style="2" customWidth="1"/>
    <col min="9772" max="9772" width="8.6640625" style="2" customWidth="1"/>
    <col min="9773" max="9773" width="7.33203125" style="2" customWidth="1"/>
    <col min="9774" max="9774" width="6.44140625" style="2" customWidth="1"/>
    <col min="9775" max="9776" width="9.33203125" style="2" customWidth="1"/>
    <col min="9777" max="9777" width="9.5546875" style="2" customWidth="1"/>
    <col min="9778" max="9781" width="9.33203125" style="2" customWidth="1"/>
    <col min="9782" max="9782" width="7.33203125" style="2" customWidth="1"/>
    <col min="9783" max="9783" width="8.33203125" style="2" customWidth="1"/>
    <col min="9784" max="9784" width="9" style="2" customWidth="1"/>
    <col min="9785" max="9785" width="8.33203125" style="2" customWidth="1"/>
    <col min="9786" max="9787" width="8.5546875" style="2" customWidth="1"/>
    <col min="9788" max="9788" width="8.33203125" style="2" customWidth="1"/>
    <col min="9789" max="9789" width="8.44140625" style="2" customWidth="1"/>
    <col min="9790" max="9790" width="7.44140625" style="2" customWidth="1"/>
    <col min="9791" max="9791" width="8.6640625" style="2" customWidth="1"/>
    <col min="9792" max="9794" width="8.33203125" style="2" customWidth="1"/>
    <col min="9795" max="9795" width="8.6640625" style="2" customWidth="1"/>
    <col min="9796" max="9801" width="9.33203125" style="2"/>
    <col min="9802" max="9802" width="9.5546875" style="2" bestFit="1" customWidth="1"/>
    <col min="9803" max="9988" width="9.33203125" style="2"/>
    <col min="9989" max="9989" width="3.33203125" style="2" customWidth="1"/>
    <col min="9990" max="9990" width="31" style="2" customWidth="1"/>
    <col min="9991" max="9997" width="6.44140625" style="2" customWidth="1"/>
    <col min="9998" max="9999" width="7" style="2" customWidth="1"/>
    <col min="10000" max="10000" width="8.5546875" style="2" customWidth="1"/>
    <col min="10001" max="10001" width="7.33203125" style="2" customWidth="1"/>
    <col min="10002" max="10002" width="8" style="2" customWidth="1"/>
    <col min="10003" max="10004" width="7.33203125" style="2" customWidth="1"/>
    <col min="10005" max="10012" width="9.33203125" style="2" customWidth="1"/>
    <col min="10013" max="10013" width="10" style="2" customWidth="1"/>
    <col min="10014" max="10017" width="9.33203125" style="2" customWidth="1"/>
    <col min="10018" max="10026" width="8.33203125" style="2" customWidth="1"/>
    <col min="10027" max="10027" width="6.44140625" style="2" customWidth="1"/>
    <col min="10028" max="10028" width="8.6640625" style="2" customWidth="1"/>
    <col min="10029" max="10029" width="7.33203125" style="2" customWidth="1"/>
    <col min="10030" max="10030" width="6.44140625" style="2" customWidth="1"/>
    <col min="10031" max="10032" width="9.33203125" style="2" customWidth="1"/>
    <col min="10033" max="10033" width="9.5546875" style="2" customWidth="1"/>
    <col min="10034" max="10037" width="9.33203125" style="2" customWidth="1"/>
    <col min="10038" max="10038" width="7.33203125" style="2" customWidth="1"/>
    <col min="10039" max="10039" width="8.33203125" style="2" customWidth="1"/>
    <col min="10040" max="10040" width="9" style="2" customWidth="1"/>
    <col min="10041" max="10041" width="8.33203125" style="2" customWidth="1"/>
    <col min="10042" max="10043" width="8.5546875" style="2" customWidth="1"/>
    <col min="10044" max="10044" width="8.33203125" style="2" customWidth="1"/>
    <col min="10045" max="10045" width="8.44140625" style="2" customWidth="1"/>
    <col min="10046" max="10046" width="7.44140625" style="2" customWidth="1"/>
    <col min="10047" max="10047" width="8.6640625" style="2" customWidth="1"/>
    <col min="10048" max="10050" width="8.33203125" style="2" customWidth="1"/>
    <col min="10051" max="10051" width="8.6640625" style="2" customWidth="1"/>
    <col min="10052" max="10057" width="9.33203125" style="2"/>
    <col min="10058" max="10058" width="9.5546875" style="2" bestFit="1" customWidth="1"/>
    <col min="10059" max="10244" width="9.33203125" style="2"/>
    <col min="10245" max="10245" width="3.33203125" style="2" customWidth="1"/>
    <col min="10246" max="10246" width="31" style="2" customWidth="1"/>
    <col min="10247" max="10253" width="6.44140625" style="2" customWidth="1"/>
    <col min="10254" max="10255" width="7" style="2" customWidth="1"/>
    <col min="10256" max="10256" width="8.5546875" style="2" customWidth="1"/>
    <col min="10257" max="10257" width="7.33203125" style="2" customWidth="1"/>
    <col min="10258" max="10258" width="8" style="2" customWidth="1"/>
    <col min="10259" max="10260" width="7.33203125" style="2" customWidth="1"/>
    <col min="10261" max="10268" width="9.33203125" style="2" customWidth="1"/>
    <col min="10269" max="10269" width="10" style="2" customWidth="1"/>
    <col min="10270" max="10273" width="9.33203125" style="2" customWidth="1"/>
    <col min="10274" max="10282" width="8.33203125" style="2" customWidth="1"/>
    <col min="10283" max="10283" width="6.44140625" style="2" customWidth="1"/>
    <col min="10284" max="10284" width="8.6640625" style="2" customWidth="1"/>
    <col min="10285" max="10285" width="7.33203125" style="2" customWidth="1"/>
    <col min="10286" max="10286" width="6.44140625" style="2" customWidth="1"/>
    <col min="10287" max="10288" width="9.33203125" style="2" customWidth="1"/>
    <col min="10289" max="10289" width="9.5546875" style="2" customWidth="1"/>
    <col min="10290" max="10293" width="9.33203125" style="2" customWidth="1"/>
    <col min="10294" max="10294" width="7.33203125" style="2" customWidth="1"/>
    <col min="10295" max="10295" width="8.33203125" style="2" customWidth="1"/>
    <col min="10296" max="10296" width="9" style="2" customWidth="1"/>
    <col min="10297" max="10297" width="8.33203125" style="2" customWidth="1"/>
    <col min="10298" max="10299" width="8.5546875" style="2" customWidth="1"/>
    <col min="10300" max="10300" width="8.33203125" style="2" customWidth="1"/>
    <col min="10301" max="10301" width="8.44140625" style="2" customWidth="1"/>
    <col min="10302" max="10302" width="7.44140625" style="2" customWidth="1"/>
    <col min="10303" max="10303" width="8.6640625" style="2" customWidth="1"/>
    <col min="10304" max="10306" width="8.33203125" style="2" customWidth="1"/>
    <col min="10307" max="10307" width="8.6640625" style="2" customWidth="1"/>
    <col min="10308" max="10313" width="9.33203125" style="2"/>
    <col min="10314" max="10314" width="9.5546875" style="2" bestFit="1" customWidth="1"/>
    <col min="10315" max="10500" width="9.33203125" style="2"/>
    <col min="10501" max="10501" width="3.33203125" style="2" customWidth="1"/>
    <col min="10502" max="10502" width="31" style="2" customWidth="1"/>
    <col min="10503" max="10509" width="6.44140625" style="2" customWidth="1"/>
    <col min="10510" max="10511" width="7" style="2" customWidth="1"/>
    <col min="10512" max="10512" width="8.5546875" style="2" customWidth="1"/>
    <col min="10513" max="10513" width="7.33203125" style="2" customWidth="1"/>
    <col min="10514" max="10514" width="8" style="2" customWidth="1"/>
    <col min="10515" max="10516" width="7.33203125" style="2" customWidth="1"/>
    <col min="10517" max="10524" width="9.33203125" style="2" customWidth="1"/>
    <col min="10525" max="10525" width="10" style="2" customWidth="1"/>
    <col min="10526" max="10529" width="9.33203125" style="2" customWidth="1"/>
    <col min="10530" max="10538" width="8.33203125" style="2" customWidth="1"/>
    <col min="10539" max="10539" width="6.44140625" style="2" customWidth="1"/>
    <col min="10540" max="10540" width="8.6640625" style="2" customWidth="1"/>
    <col min="10541" max="10541" width="7.33203125" style="2" customWidth="1"/>
    <col min="10542" max="10542" width="6.44140625" style="2" customWidth="1"/>
    <col min="10543" max="10544" width="9.33203125" style="2" customWidth="1"/>
    <col min="10545" max="10545" width="9.5546875" style="2" customWidth="1"/>
    <col min="10546" max="10549" width="9.33203125" style="2" customWidth="1"/>
    <col min="10550" max="10550" width="7.33203125" style="2" customWidth="1"/>
    <col min="10551" max="10551" width="8.33203125" style="2" customWidth="1"/>
    <col min="10552" max="10552" width="9" style="2" customWidth="1"/>
    <col min="10553" max="10553" width="8.33203125" style="2" customWidth="1"/>
    <col min="10554" max="10555" width="8.5546875" style="2" customWidth="1"/>
    <col min="10556" max="10556" width="8.33203125" style="2" customWidth="1"/>
    <col min="10557" max="10557" width="8.44140625" style="2" customWidth="1"/>
    <col min="10558" max="10558" width="7.44140625" style="2" customWidth="1"/>
    <col min="10559" max="10559" width="8.6640625" style="2" customWidth="1"/>
    <col min="10560" max="10562" width="8.33203125" style="2" customWidth="1"/>
    <col min="10563" max="10563" width="8.6640625" style="2" customWidth="1"/>
    <col min="10564" max="10569" width="9.33203125" style="2"/>
    <col min="10570" max="10570" width="9.5546875" style="2" bestFit="1" customWidth="1"/>
    <col min="10571" max="10756" width="9.33203125" style="2"/>
    <col min="10757" max="10757" width="3.33203125" style="2" customWidth="1"/>
    <col min="10758" max="10758" width="31" style="2" customWidth="1"/>
    <col min="10759" max="10765" width="6.44140625" style="2" customWidth="1"/>
    <col min="10766" max="10767" width="7" style="2" customWidth="1"/>
    <col min="10768" max="10768" width="8.5546875" style="2" customWidth="1"/>
    <col min="10769" max="10769" width="7.33203125" style="2" customWidth="1"/>
    <col min="10770" max="10770" width="8" style="2" customWidth="1"/>
    <col min="10771" max="10772" width="7.33203125" style="2" customWidth="1"/>
    <col min="10773" max="10780" width="9.33203125" style="2" customWidth="1"/>
    <col min="10781" max="10781" width="10" style="2" customWidth="1"/>
    <col min="10782" max="10785" width="9.33203125" style="2" customWidth="1"/>
    <col min="10786" max="10794" width="8.33203125" style="2" customWidth="1"/>
    <col min="10795" max="10795" width="6.44140625" style="2" customWidth="1"/>
    <col min="10796" max="10796" width="8.6640625" style="2" customWidth="1"/>
    <col min="10797" max="10797" width="7.33203125" style="2" customWidth="1"/>
    <col min="10798" max="10798" width="6.44140625" style="2" customWidth="1"/>
    <col min="10799" max="10800" width="9.33203125" style="2" customWidth="1"/>
    <col min="10801" max="10801" width="9.5546875" style="2" customWidth="1"/>
    <col min="10802" max="10805" width="9.33203125" style="2" customWidth="1"/>
    <col min="10806" max="10806" width="7.33203125" style="2" customWidth="1"/>
    <col min="10807" max="10807" width="8.33203125" style="2" customWidth="1"/>
    <col min="10808" max="10808" width="9" style="2" customWidth="1"/>
    <col min="10809" max="10809" width="8.33203125" style="2" customWidth="1"/>
    <col min="10810" max="10811" width="8.5546875" style="2" customWidth="1"/>
    <col min="10812" max="10812" width="8.33203125" style="2" customWidth="1"/>
    <col min="10813" max="10813" width="8.44140625" style="2" customWidth="1"/>
    <col min="10814" max="10814" width="7.44140625" style="2" customWidth="1"/>
    <col min="10815" max="10815" width="8.6640625" style="2" customWidth="1"/>
    <col min="10816" max="10818" width="8.33203125" style="2" customWidth="1"/>
    <col min="10819" max="10819" width="8.6640625" style="2" customWidth="1"/>
    <col min="10820" max="10825" width="9.33203125" style="2"/>
    <col min="10826" max="10826" width="9.5546875" style="2" bestFit="1" customWidth="1"/>
    <col min="10827" max="11012" width="9.33203125" style="2"/>
    <col min="11013" max="11013" width="3.33203125" style="2" customWidth="1"/>
    <col min="11014" max="11014" width="31" style="2" customWidth="1"/>
    <col min="11015" max="11021" width="6.44140625" style="2" customWidth="1"/>
    <col min="11022" max="11023" width="7" style="2" customWidth="1"/>
    <col min="11024" max="11024" width="8.5546875" style="2" customWidth="1"/>
    <col min="11025" max="11025" width="7.33203125" style="2" customWidth="1"/>
    <col min="11026" max="11026" width="8" style="2" customWidth="1"/>
    <col min="11027" max="11028" width="7.33203125" style="2" customWidth="1"/>
    <col min="11029" max="11036" width="9.33203125" style="2" customWidth="1"/>
    <col min="11037" max="11037" width="10" style="2" customWidth="1"/>
    <col min="11038" max="11041" width="9.33203125" style="2" customWidth="1"/>
    <col min="11042" max="11050" width="8.33203125" style="2" customWidth="1"/>
    <col min="11051" max="11051" width="6.44140625" style="2" customWidth="1"/>
    <col min="11052" max="11052" width="8.6640625" style="2" customWidth="1"/>
    <col min="11053" max="11053" width="7.33203125" style="2" customWidth="1"/>
    <col min="11054" max="11054" width="6.44140625" style="2" customWidth="1"/>
    <col min="11055" max="11056" width="9.33203125" style="2" customWidth="1"/>
    <col min="11057" max="11057" width="9.5546875" style="2" customWidth="1"/>
    <col min="11058" max="11061" width="9.33203125" style="2" customWidth="1"/>
    <col min="11062" max="11062" width="7.33203125" style="2" customWidth="1"/>
    <col min="11063" max="11063" width="8.33203125" style="2" customWidth="1"/>
    <col min="11064" max="11064" width="9" style="2" customWidth="1"/>
    <col min="11065" max="11065" width="8.33203125" style="2" customWidth="1"/>
    <col min="11066" max="11067" width="8.5546875" style="2" customWidth="1"/>
    <col min="11068" max="11068" width="8.33203125" style="2" customWidth="1"/>
    <col min="11069" max="11069" width="8.44140625" style="2" customWidth="1"/>
    <col min="11070" max="11070" width="7.44140625" style="2" customWidth="1"/>
    <col min="11071" max="11071" width="8.6640625" style="2" customWidth="1"/>
    <col min="11072" max="11074" width="8.33203125" style="2" customWidth="1"/>
    <col min="11075" max="11075" width="8.6640625" style="2" customWidth="1"/>
    <col min="11076" max="11081" width="9.33203125" style="2"/>
    <col min="11082" max="11082" width="9.5546875" style="2" bestFit="1" customWidth="1"/>
    <col min="11083" max="11268" width="9.33203125" style="2"/>
    <col min="11269" max="11269" width="3.33203125" style="2" customWidth="1"/>
    <col min="11270" max="11270" width="31" style="2" customWidth="1"/>
    <col min="11271" max="11277" width="6.44140625" style="2" customWidth="1"/>
    <col min="11278" max="11279" width="7" style="2" customWidth="1"/>
    <col min="11280" max="11280" width="8.5546875" style="2" customWidth="1"/>
    <col min="11281" max="11281" width="7.33203125" style="2" customWidth="1"/>
    <col min="11282" max="11282" width="8" style="2" customWidth="1"/>
    <col min="11283" max="11284" width="7.33203125" style="2" customWidth="1"/>
    <col min="11285" max="11292" width="9.33203125" style="2" customWidth="1"/>
    <col min="11293" max="11293" width="10" style="2" customWidth="1"/>
    <col min="11294" max="11297" width="9.33203125" style="2" customWidth="1"/>
    <col min="11298" max="11306" width="8.33203125" style="2" customWidth="1"/>
    <col min="11307" max="11307" width="6.44140625" style="2" customWidth="1"/>
    <col min="11308" max="11308" width="8.6640625" style="2" customWidth="1"/>
    <col min="11309" max="11309" width="7.33203125" style="2" customWidth="1"/>
    <col min="11310" max="11310" width="6.44140625" style="2" customWidth="1"/>
    <col min="11311" max="11312" width="9.33203125" style="2" customWidth="1"/>
    <col min="11313" max="11313" width="9.5546875" style="2" customWidth="1"/>
    <col min="11314" max="11317" width="9.33203125" style="2" customWidth="1"/>
    <col min="11318" max="11318" width="7.33203125" style="2" customWidth="1"/>
    <col min="11319" max="11319" width="8.33203125" style="2" customWidth="1"/>
    <col min="11320" max="11320" width="9" style="2" customWidth="1"/>
    <col min="11321" max="11321" width="8.33203125" style="2" customWidth="1"/>
    <col min="11322" max="11323" width="8.5546875" style="2" customWidth="1"/>
    <col min="11324" max="11324" width="8.33203125" style="2" customWidth="1"/>
    <col min="11325" max="11325" width="8.44140625" style="2" customWidth="1"/>
    <col min="11326" max="11326" width="7.44140625" style="2" customWidth="1"/>
    <col min="11327" max="11327" width="8.6640625" style="2" customWidth="1"/>
    <col min="11328" max="11330" width="8.33203125" style="2" customWidth="1"/>
    <col min="11331" max="11331" width="8.6640625" style="2" customWidth="1"/>
    <col min="11332" max="11337" width="9.33203125" style="2"/>
    <col min="11338" max="11338" width="9.5546875" style="2" bestFit="1" customWidth="1"/>
    <col min="11339" max="11524" width="9.33203125" style="2"/>
    <col min="11525" max="11525" width="3.33203125" style="2" customWidth="1"/>
    <col min="11526" max="11526" width="31" style="2" customWidth="1"/>
    <col min="11527" max="11533" width="6.44140625" style="2" customWidth="1"/>
    <col min="11534" max="11535" width="7" style="2" customWidth="1"/>
    <col min="11536" max="11536" width="8.5546875" style="2" customWidth="1"/>
    <col min="11537" max="11537" width="7.33203125" style="2" customWidth="1"/>
    <col min="11538" max="11538" width="8" style="2" customWidth="1"/>
    <col min="11539" max="11540" width="7.33203125" style="2" customWidth="1"/>
    <col min="11541" max="11548" width="9.33203125" style="2" customWidth="1"/>
    <col min="11549" max="11549" width="10" style="2" customWidth="1"/>
    <col min="11550" max="11553" width="9.33203125" style="2" customWidth="1"/>
    <col min="11554" max="11562" width="8.33203125" style="2" customWidth="1"/>
    <col min="11563" max="11563" width="6.44140625" style="2" customWidth="1"/>
    <col min="11564" max="11564" width="8.6640625" style="2" customWidth="1"/>
    <col min="11565" max="11565" width="7.33203125" style="2" customWidth="1"/>
    <col min="11566" max="11566" width="6.44140625" style="2" customWidth="1"/>
    <col min="11567" max="11568" width="9.33203125" style="2" customWidth="1"/>
    <col min="11569" max="11569" width="9.5546875" style="2" customWidth="1"/>
    <col min="11570" max="11573" width="9.33203125" style="2" customWidth="1"/>
    <col min="11574" max="11574" width="7.33203125" style="2" customWidth="1"/>
    <col min="11575" max="11575" width="8.33203125" style="2" customWidth="1"/>
    <col min="11576" max="11576" width="9" style="2" customWidth="1"/>
    <col min="11577" max="11577" width="8.33203125" style="2" customWidth="1"/>
    <col min="11578" max="11579" width="8.5546875" style="2" customWidth="1"/>
    <col min="11580" max="11580" width="8.33203125" style="2" customWidth="1"/>
    <col min="11581" max="11581" width="8.44140625" style="2" customWidth="1"/>
    <col min="11582" max="11582" width="7.44140625" style="2" customWidth="1"/>
    <col min="11583" max="11583" width="8.6640625" style="2" customWidth="1"/>
    <col min="11584" max="11586" width="8.33203125" style="2" customWidth="1"/>
    <col min="11587" max="11587" width="8.6640625" style="2" customWidth="1"/>
    <col min="11588" max="11593" width="9.33203125" style="2"/>
    <col min="11594" max="11594" width="9.5546875" style="2" bestFit="1" customWidth="1"/>
    <col min="11595" max="11780" width="9.33203125" style="2"/>
    <col min="11781" max="11781" width="3.33203125" style="2" customWidth="1"/>
    <col min="11782" max="11782" width="31" style="2" customWidth="1"/>
    <col min="11783" max="11789" width="6.44140625" style="2" customWidth="1"/>
    <col min="11790" max="11791" width="7" style="2" customWidth="1"/>
    <col min="11792" max="11792" width="8.5546875" style="2" customWidth="1"/>
    <col min="11793" max="11793" width="7.33203125" style="2" customWidth="1"/>
    <col min="11794" max="11794" width="8" style="2" customWidth="1"/>
    <col min="11795" max="11796" width="7.33203125" style="2" customWidth="1"/>
    <col min="11797" max="11804" width="9.33203125" style="2" customWidth="1"/>
    <col min="11805" max="11805" width="10" style="2" customWidth="1"/>
    <col min="11806" max="11809" width="9.33203125" style="2" customWidth="1"/>
    <col min="11810" max="11818" width="8.33203125" style="2" customWidth="1"/>
    <col min="11819" max="11819" width="6.44140625" style="2" customWidth="1"/>
    <col min="11820" max="11820" width="8.6640625" style="2" customWidth="1"/>
    <col min="11821" max="11821" width="7.33203125" style="2" customWidth="1"/>
    <col min="11822" max="11822" width="6.44140625" style="2" customWidth="1"/>
    <col min="11823" max="11824" width="9.33203125" style="2" customWidth="1"/>
    <col min="11825" max="11825" width="9.5546875" style="2" customWidth="1"/>
    <col min="11826" max="11829" width="9.33203125" style="2" customWidth="1"/>
    <col min="11830" max="11830" width="7.33203125" style="2" customWidth="1"/>
    <col min="11831" max="11831" width="8.33203125" style="2" customWidth="1"/>
    <col min="11832" max="11832" width="9" style="2" customWidth="1"/>
    <col min="11833" max="11833" width="8.33203125" style="2" customWidth="1"/>
    <col min="11834" max="11835" width="8.5546875" style="2" customWidth="1"/>
    <col min="11836" max="11836" width="8.33203125" style="2" customWidth="1"/>
    <col min="11837" max="11837" width="8.44140625" style="2" customWidth="1"/>
    <col min="11838" max="11838" width="7.44140625" style="2" customWidth="1"/>
    <col min="11839" max="11839" width="8.6640625" style="2" customWidth="1"/>
    <col min="11840" max="11842" width="8.33203125" style="2" customWidth="1"/>
    <col min="11843" max="11843" width="8.6640625" style="2" customWidth="1"/>
    <col min="11844" max="11849" width="9.33203125" style="2"/>
    <col min="11850" max="11850" width="9.5546875" style="2" bestFit="1" customWidth="1"/>
    <col min="11851" max="12036" width="9.33203125" style="2"/>
    <col min="12037" max="12037" width="3.33203125" style="2" customWidth="1"/>
    <col min="12038" max="12038" width="31" style="2" customWidth="1"/>
    <col min="12039" max="12045" width="6.44140625" style="2" customWidth="1"/>
    <col min="12046" max="12047" width="7" style="2" customWidth="1"/>
    <col min="12048" max="12048" width="8.5546875" style="2" customWidth="1"/>
    <col min="12049" max="12049" width="7.33203125" style="2" customWidth="1"/>
    <col min="12050" max="12050" width="8" style="2" customWidth="1"/>
    <col min="12051" max="12052" width="7.33203125" style="2" customWidth="1"/>
    <col min="12053" max="12060" width="9.33203125" style="2" customWidth="1"/>
    <col min="12061" max="12061" width="10" style="2" customWidth="1"/>
    <col min="12062" max="12065" width="9.33203125" style="2" customWidth="1"/>
    <col min="12066" max="12074" width="8.33203125" style="2" customWidth="1"/>
    <col min="12075" max="12075" width="6.44140625" style="2" customWidth="1"/>
    <col min="12076" max="12076" width="8.6640625" style="2" customWidth="1"/>
    <col min="12077" max="12077" width="7.33203125" style="2" customWidth="1"/>
    <col min="12078" max="12078" width="6.44140625" style="2" customWidth="1"/>
    <col min="12079" max="12080" width="9.33203125" style="2" customWidth="1"/>
    <col min="12081" max="12081" width="9.5546875" style="2" customWidth="1"/>
    <col min="12082" max="12085" width="9.33203125" style="2" customWidth="1"/>
    <col min="12086" max="12086" width="7.33203125" style="2" customWidth="1"/>
    <col min="12087" max="12087" width="8.33203125" style="2" customWidth="1"/>
    <col min="12088" max="12088" width="9" style="2" customWidth="1"/>
    <col min="12089" max="12089" width="8.33203125" style="2" customWidth="1"/>
    <col min="12090" max="12091" width="8.5546875" style="2" customWidth="1"/>
    <col min="12092" max="12092" width="8.33203125" style="2" customWidth="1"/>
    <col min="12093" max="12093" width="8.44140625" style="2" customWidth="1"/>
    <col min="12094" max="12094" width="7.44140625" style="2" customWidth="1"/>
    <col min="12095" max="12095" width="8.6640625" style="2" customWidth="1"/>
    <col min="12096" max="12098" width="8.33203125" style="2" customWidth="1"/>
    <col min="12099" max="12099" width="8.6640625" style="2" customWidth="1"/>
    <col min="12100" max="12105" width="9.33203125" style="2"/>
    <col min="12106" max="12106" width="9.5546875" style="2" bestFit="1" customWidth="1"/>
    <col min="12107" max="12292" width="9.33203125" style="2"/>
    <col min="12293" max="12293" width="3.33203125" style="2" customWidth="1"/>
    <col min="12294" max="12294" width="31" style="2" customWidth="1"/>
    <col min="12295" max="12301" width="6.44140625" style="2" customWidth="1"/>
    <col min="12302" max="12303" width="7" style="2" customWidth="1"/>
    <col min="12304" max="12304" width="8.5546875" style="2" customWidth="1"/>
    <col min="12305" max="12305" width="7.33203125" style="2" customWidth="1"/>
    <col min="12306" max="12306" width="8" style="2" customWidth="1"/>
    <col min="12307" max="12308" width="7.33203125" style="2" customWidth="1"/>
    <col min="12309" max="12316" width="9.33203125" style="2" customWidth="1"/>
    <col min="12317" max="12317" width="10" style="2" customWidth="1"/>
    <col min="12318" max="12321" width="9.33203125" style="2" customWidth="1"/>
    <col min="12322" max="12330" width="8.33203125" style="2" customWidth="1"/>
    <col min="12331" max="12331" width="6.44140625" style="2" customWidth="1"/>
    <col min="12332" max="12332" width="8.6640625" style="2" customWidth="1"/>
    <col min="12333" max="12333" width="7.33203125" style="2" customWidth="1"/>
    <col min="12334" max="12334" width="6.44140625" style="2" customWidth="1"/>
    <col min="12335" max="12336" width="9.33203125" style="2" customWidth="1"/>
    <col min="12337" max="12337" width="9.5546875" style="2" customWidth="1"/>
    <col min="12338" max="12341" width="9.33203125" style="2" customWidth="1"/>
    <col min="12342" max="12342" width="7.33203125" style="2" customWidth="1"/>
    <col min="12343" max="12343" width="8.33203125" style="2" customWidth="1"/>
    <col min="12344" max="12344" width="9" style="2" customWidth="1"/>
    <col min="12345" max="12345" width="8.33203125" style="2" customWidth="1"/>
    <col min="12346" max="12347" width="8.5546875" style="2" customWidth="1"/>
    <col min="12348" max="12348" width="8.33203125" style="2" customWidth="1"/>
    <col min="12349" max="12349" width="8.44140625" style="2" customWidth="1"/>
    <col min="12350" max="12350" width="7.44140625" style="2" customWidth="1"/>
    <col min="12351" max="12351" width="8.6640625" style="2" customWidth="1"/>
    <col min="12352" max="12354" width="8.33203125" style="2" customWidth="1"/>
    <col min="12355" max="12355" width="8.6640625" style="2" customWidth="1"/>
    <col min="12356" max="12361" width="9.33203125" style="2"/>
    <col min="12362" max="12362" width="9.5546875" style="2" bestFit="1" customWidth="1"/>
    <col min="12363" max="12548" width="9.33203125" style="2"/>
    <col min="12549" max="12549" width="3.33203125" style="2" customWidth="1"/>
    <col min="12550" max="12550" width="31" style="2" customWidth="1"/>
    <col min="12551" max="12557" width="6.44140625" style="2" customWidth="1"/>
    <col min="12558" max="12559" width="7" style="2" customWidth="1"/>
    <col min="12560" max="12560" width="8.5546875" style="2" customWidth="1"/>
    <col min="12561" max="12561" width="7.33203125" style="2" customWidth="1"/>
    <col min="12562" max="12562" width="8" style="2" customWidth="1"/>
    <col min="12563" max="12564" width="7.33203125" style="2" customWidth="1"/>
    <col min="12565" max="12572" width="9.33203125" style="2" customWidth="1"/>
    <col min="12573" max="12573" width="10" style="2" customWidth="1"/>
    <col min="12574" max="12577" width="9.33203125" style="2" customWidth="1"/>
    <col min="12578" max="12586" width="8.33203125" style="2" customWidth="1"/>
    <col min="12587" max="12587" width="6.44140625" style="2" customWidth="1"/>
    <col min="12588" max="12588" width="8.6640625" style="2" customWidth="1"/>
    <col min="12589" max="12589" width="7.33203125" style="2" customWidth="1"/>
    <col min="12590" max="12590" width="6.44140625" style="2" customWidth="1"/>
    <col min="12591" max="12592" width="9.33203125" style="2" customWidth="1"/>
    <col min="12593" max="12593" width="9.5546875" style="2" customWidth="1"/>
    <col min="12594" max="12597" width="9.33203125" style="2" customWidth="1"/>
    <col min="12598" max="12598" width="7.33203125" style="2" customWidth="1"/>
    <col min="12599" max="12599" width="8.33203125" style="2" customWidth="1"/>
    <col min="12600" max="12600" width="9" style="2" customWidth="1"/>
    <col min="12601" max="12601" width="8.33203125" style="2" customWidth="1"/>
    <col min="12602" max="12603" width="8.5546875" style="2" customWidth="1"/>
    <col min="12604" max="12604" width="8.33203125" style="2" customWidth="1"/>
    <col min="12605" max="12605" width="8.44140625" style="2" customWidth="1"/>
    <col min="12606" max="12606" width="7.44140625" style="2" customWidth="1"/>
    <col min="12607" max="12607" width="8.6640625" style="2" customWidth="1"/>
    <col min="12608" max="12610" width="8.33203125" style="2" customWidth="1"/>
    <col min="12611" max="12611" width="8.6640625" style="2" customWidth="1"/>
    <col min="12612" max="12617" width="9.33203125" style="2"/>
    <col min="12618" max="12618" width="9.5546875" style="2" bestFit="1" customWidth="1"/>
    <col min="12619" max="12804" width="9.33203125" style="2"/>
    <col min="12805" max="12805" width="3.33203125" style="2" customWidth="1"/>
    <col min="12806" max="12806" width="31" style="2" customWidth="1"/>
    <col min="12807" max="12813" width="6.44140625" style="2" customWidth="1"/>
    <col min="12814" max="12815" width="7" style="2" customWidth="1"/>
    <col min="12816" max="12816" width="8.5546875" style="2" customWidth="1"/>
    <col min="12817" max="12817" width="7.33203125" style="2" customWidth="1"/>
    <col min="12818" max="12818" width="8" style="2" customWidth="1"/>
    <col min="12819" max="12820" width="7.33203125" style="2" customWidth="1"/>
    <col min="12821" max="12828" width="9.33203125" style="2" customWidth="1"/>
    <col min="12829" max="12829" width="10" style="2" customWidth="1"/>
    <col min="12830" max="12833" width="9.33203125" style="2" customWidth="1"/>
    <col min="12834" max="12842" width="8.33203125" style="2" customWidth="1"/>
    <col min="12843" max="12843" width="6.44140625" style="2" customWidth="1"/>
    <col min="12844" max="12844" width="8.6640625" style="2" customWidth="1"/>
    <col min="12845" max="12845" width="7.33203125" style="2" customWidth="1"/>
    <col min="12846" max="12846" width="6.44140625" style="2" customWidth="1"/>
    <col min="12847" max="12848" width="9.33203125" style="2" customWidth="1"/>
    <col min="12849" max="12849" width="9.5546875" style="2" customWidth="1"/>
    <col min="12850" max="12853" width="9.33203125" style="2" customWidth="1"/>
    <col min="12854" max="12854" width="7.33203125" style="2" customWidth="1"/>
    <col min="12855" max="12855" width="8.33203125" style="2" customWidth="1"/>
    <col min="12856" max="12856" width="9" style="2" customWidth="1"/>
    <col min="12857" max="12857" width="8.33203125" style="2" customWidth="1"/>
    <col min="12858" max="12859" width="8.5546875" style="2" customWidth="1"/>
    <col min="12860" max="12860" width="8.33203125" style="2" customWidth="1"/>
    <col min="12861" max="12861" width="8.44140625" style="2" customWidth="1"/>
    <col min="12862" max="12862" width="7.44140625" style="2" customWidth="1"/>
    <col min="12863" max="12863" width="8.6640625" style="2" customWidth="1"/>
    <col min="12864" max="12866" width="8.33203125" style="2" customWidth="1"/>
    <col min="12867" max="12867" width="8.6640625" style="2" customWidth="1"/>
    <col min="12868" max="12873" width="9.33203125" style="2"/>
    <col min="12874" max="12874" width="9.5546875" style="2" bestFit="1" customWidth="1"/>
    <col min="12875" max="13060" width="9.33203125" style="2"/>
    <col min="13061" max="13061" width="3.33203125" style="2" customWidth="1"/>
    <col min="13062" max="13062" width="31" style="2" customWidth="1"/>
    <col min="13063" max="13069" width="6.44140625" style="2" customWidth="1"/>
    <col min="13070" max="13071" width="7" style="2" customWidth="1"/>
    <col min="13072" max="13072" width="8.5546875" style="2" customWidth="1"/>
    <col min="13073" max="13073" width="7.33203125" style="2" customWidth="1"/>
    <col min="13074" max="13074" width="8" style="2" customWidth="1"/>
    <col min="13075" max="13076" width="7.33203125" style="2" customWidth="1"/>
    <col min="13077" max="13084" width="9.33203125" style="2" customWidth="1"/>
    <col min="13085" max="13085" width="10" style="2" customWidth="1"/>
    <col min="13086" max="13089" width="9.33203125" style="2" customWidth="1"/>
    <col min="13090" max="13098" width="8.33203125" style="2" customWidth="1"/>
    <col min="13099" max="13099" width="6.44140625" style="2" customWidth="1"/>
    <col min="13100" max="13100" width="8.6640625" style="2" customWidth="1"/>
    <col min="13101" max="13101" width="7.33203125" style="2" customWidth="1"/>
    <col min="13102" max="13102" width="6.44140625" style="2" customWidth="1"/>
    <col min="13103" max="13104" width="9.33203125" style="2" customWidth="1"/>
    <col min="13105" max="13105" width="9.5546875" style="2" customWidth="1"/>
    <col min="13106" max="13109" width="9.33203125" style="2" customWidth="1"/>
    <col min="13110" max="13110" width="7.33203125" style="2" customWidth="1"/>
    <col min="13111" max="13111" width="8.33203125" style="2" customWidth="1"/>
    <col min="13112" max="13112" width="9" style="2" customWidth="1"/>
    <col min="13113" max="13113" width="8.33203125" style="2" customWidth="1"/>
    <col min="13114" max="13115" width="8.5546875" style="2" customWidth="1"/>
    <col min="13116" max="13116" width="8.33203125" style="2" customWidth="1"/>
    <col min="13117" max="13117" width="8.44140625" style="2" customWidth="1"/>
    <col min="13118" max="13118" width="7.44140625" style="2" customWidth="1"/>
    <col min="13119" max="13119" width="8.6640625" style="2" customWidth="1"/>
    <col min="13120" max="13122" width="8.33203125" style="2" customWidth="1"/>
    <col min="13123" max="13123" width="8.6640625" style="2" customWidth="1"/>
    <col min="13124" max="13129" width="9.33203125" style="2"/>
    <col min="13130" max="13130" width="9.5546875" style="2" bestFit="1" customWidth="1"/>
    <col min="13131" max="13316" width="9.33203125" style="2"/>
    <col min="13317" max="13317" width="3.33203125" style="2" customWidth="1"/>
    <col min="13318" max="13318" width="31" style="2" customWidth="1"/>
    <col min="13319" max="13325" width="6.44140625" style="2" customWidth="1"/>
    <col min="13326" max="13327" width="7" style="2" customWidth="1"/>
    <col min="13328" max="13328" width="8.5546875" style="2" customWidth="1"/>
    <col min="13329" max="13329" width="7.33203125" style="2" customWidth="1"/>
    <col min="13330" max="13330" width="8" style="2" customWidth="1"/>
    <col min="13331" max="13332" width="7.33203125" style="2" customWidth="1"/>
    <col min="13333" max="13340" width="9.33203125" style="2" customWidth="1"/>
    <col min="13341" max="13341" width="10" style="2" customWidth="1"/>
    <col min="13342" max="13345" width="9.33203125" style="2" customWidth="1"/>
    <col min="13346" max="13354" width="8.33203125" style="2" customWidth="1"/>
    <col min="13355" max="13355" width="6.44140625" style="2" customWidth="1"/>
    <col min="13356" max="13356" width="8.6640625" style="2" customWidth="1"/>
    <col min="13357" max="13357" width="7.33203125" style="2" customWidth="1"/>
    <col min="13358" max="13358" width="6.44140625" style="2" customWidth="1"/>
    <col min="13359" max="13360" width="9.33203125" style="2" customWidth="1"/>
    <col min="13361" max="13361" width="9.5546875" style="2" customWidth="1"/>
    <col min="13362" max="13365" width="9.33203125" style="2" customWidth="1"/>
    <col min="13366" max="13366" width="7.33203125" style="2" customWidth="1"/>
    <col min="13367" max="13367" width="8.33203125" style="2" customWidth="1"/>
    <col min="13368" max="13368" width="9" style="2" customWidth="1"/>
    <col min="13369" max="13369" width="8.33203125" style="2" customWidth="1"/>
    <col min="13370" max="13371" width="8.5546875" style="2" customWidth="1"/>
    <col min="13372" max="13372" width="8.33203125" style="2" customWidth="1"/>
    <col min="13373" max="13373" width="8.44140625" style="2" customWidth="1"/>
    <col min="13374" max="13374" width="7.44140625" style="2" customWidth="1"/>
    <col min="13375" max="13375" width="8.6640625" style="2" customWidth="1"/>
    <col min="13376" max="13378" width="8.33203125" style="2" customWidth="1"/>
    <col min="13379" max="13379" width="8.6640625" style="2" customWidth="1"/>
    <col min="13380" max="13385" width="9.33203125" style="2"/>
    <col min="13386" max="13386" width="9.5546875" style="2" bestFit="1" customWidth="1"/>
    <col min="13387" max="13572" width="9.33203125" style="2"/>
    <col min="13573" max="13573" width="3.33203125" style="2" customWidth="1"/>
    <col min="13574" max="13574" width="31" style="2" customWidth="1"/>
    <col min="13575" max="13581" width="6.44140625" style="2" customWidth="1"/>
    <col min="13582" max="13583" width="7" style="2" customWidth="1"/>
    <col min="13584" max="13584" width="8.5546875" style="2" customWidth="1"/>
    <col min="13585" max="13585" width="7.33203125" style="2" customWidth="1"/>
    <col min="13586" max="13586" width="8" style="2" customWidth="1"/>
    <col min="13587" max="13588" width="7.33203125" style="2" customWidth="1"/>
    <col min="13589" max="13596" width="9.33203125" style="2" customWidth="1"/>
    <col min="13597" max="13597" width="10" style="2" customWidth="1"/>
    <col min="13598" max="13601" width="9.33203125" style="2" customWidth="1"/>
    <col min="13602" max="13610" width="8.33203125" style="2" customWidth="1"/>
    <col min="13611" max="13611" width="6.44140625" style="2" customWidth="1"/>
    <col min="13612" max="13612" width="8.6640625" style="2" customWidth="1"/>
    <col min="13613" max="13613" width="7.33203125" style="2" customWidth="1"/>
    <col min="13614" max="13614" width="6.44140625" style="2" customWidth="1"/>
    <col min="13615" max="13616" width="9.33203125" style="2" customWidth="1"/>
    <col min="13617" max="13617" width="9.5546875" style="2" customWidth="1"/>
    <col min="13618" max="13621" width="9.33203125" style="2" customWidth="1"/>
    <col min="13622" max="13622" width="7.33203125" style="2" customWidth="1"/>
    <col min="13623" max="13623" width="8.33203125" style="2" customWidth="1"/>
    <col min="13624" max="13624" width="9" style="2" customWidth="1"/>
    <col min="13625" max="13625" width="8.33203125" style="2" customWidth="1"/>
    <col min="13626" max="13627" width="8.5546875" style="2" customWidth="1"/>
    <col min="13628" max="13628" width="8.33203125" style="2" customWidth="1"/>
    <col min="13629" max="13629" width="8.44140625" style="2" customWidth="1"/>
    <col min="13630" max="13630" width="7.44140625" style="2" customWidth="1"/>
    <col min="13631" max="13631" width="8.6640625" style="2" customWidth="1"/>
    <col min="13632" max="13634" width="8.33203125" style="2" customWidth="1"/>
    <col min="13635" max="13635" width="8.6640625" style="2" customWidth="1"/>
    <col min="13636" max="13641" width="9.33203125" style="2"/>
    <col min="13642" max="13642" width="9.5546875" style="2" bestFit="1" customWidth="1"/>
    <col min="13643" max="13828" width="9.33203125" style="2"/>
    <col min="13829" max="13829" width="3.33203125" style="2" customWidth="1"/>
    <col min="13830" max="13830" width="31" style="2" customWidth="1"/>
    <col min="13831" max="13837" width="6.44140625" style="2" customWidth="1"/>
    <col min="13838" max="13839" width="7" style="2" customWidth="1"/>
    <col min="13840" max="13840" width="8.5546875" style="2" customWidth="1"/>
    <col min="13841" max="13841" width="7.33203125" style="2" customWidth="1"/>
    <col min="13842" max="13842" width="8" style="2" customWidth="1"/>
    <col min="13843" max="13844" width="7.33203125" style="2" customWidth="1"/>
    <col min="13845" max="13852" width="9.33203125" style="2" customWidth="1"/>
    <col min="13853" max="13853" width="10" style="2" customWidth="1"/>
    <col min="13854" max="13857" width="9.33203125" style="2" customWidth="1"/>
    <col min="13858" max="13866" width="8.33203125" style="2" customWidth="1"/>
    <col min="13867" max="13867" width="6.44140625" style="2" customWidth="1"/>
    <col min="13868" max="13868" width="8.6640625" style="2" customWidth="1"/>
    <col min="13869" max="13869" width="7.33203125" style="2" customWidth="1"/>
    <col min="13870" max="13870" width="6.44140625" style="2" customWidth="1"/>
    <col min="13871" max="13872" width="9.33203125" style="2" customWidth="1"/>
    <col min="13873" max="13873" width="9.5546875" style="2" customWidth="1"/>
    <col min="13874" max="13877" width="9.33203125" style="2" customWidth="1"/>
    <col min="13878" max="13878" width="7.33203125" style="2" customWidth="1"/>
    <col min="13879" max="13879" width="8.33203125" style="2" customWidth="1"/>
    <col min="13880" max="13880" width="9" style="2" customWidth="1"/>
    <col min="13881" max="13881" width="8.33203125" style="2" customWidth="1"/>
    <col min="13882" max="13883" width="8.5546875" style="2" customWidth="1"/>
    <col min="13884" max="13884" width="8.33203125" style="2" customWidth="1"/>
    <col min="13885" max="13885" width="8.44140625" style="2" customWidth="1"/>
    <col min="13886" max="13886" width="7.44140625" style="2" customWidth="1"/>
    <col min="13887" max="13887" width="8.6640625" style="2" customWidth="1"/>
    <col min="13888" max="13890" width="8.33203125" style="2" customWidth="1"/>
    <col min="13891" max="13891" width="8.6640625" style="2" customWidth="1"/>
    <col min="13892" max="13897" width="9.33203125" style="2"/>
    <col min="13898" max="13898" width="9.5546875" style="2" bestFit="1" customWidth="1"/>
    <col min="13899" max="14084" width="9.33203125" style="2"/>
    <col min="14085" max="14085" width="3.33203125" style="2" customWidth="1"/>
    <col min="14086" max="14086" width="31" style="2" customWidth="1"/>
    <col min="14087" max="14093" width="6.44140625" style="2" customWidth="1"/>
    <col min="14094" max="14095" width="7" style="2" customWidth="1"/>
    <col min="14096" max="14096" width="8.5546875" style="2" customWidth="1"/>
    <col min="14097" max="14097" width="7.33203125" style="2" customWidth="1"/>
    <col min="14098" max="14098" width="8" style="2" customWidth="1"/>
    <col min="14099" max="14100" width="7.33203125" style="2" customWidth="1"/>
    <col min="14101" max="14108" width="9.33203125" style="2" customWidth="1"/>
    <col min="14109" max="14109" width="10" style="2" customWidth="1"/>
    <col min="14110" max="14113" width="9.33203125" style="2" customWidth="1"/>
    <col min="14114" max="14122" width="8.33203125" style="2" customWidth="1"/>
    <col min="14123" max="14123" width="6.44140625" style="2" customWidth="1"/>
    <col min="14124" max="14124" width="8.6640625" style="2" customWidth="1"/>
    <col min="14125" max="14125" width="7.33203125" style="2" customWidth="1"/>
    <col min="14126" max="14126" width="6.44140625" style="2" customWidth="1"/>
    <col min="14127" max="14128" width="9.33203125" style="2" customWidth="1"/>
    <col min="14129" max="14129" width="9.5546875" style="2" customWidth="1"/>
    <col min="14130" max="14133" width="9.33203125" style="2" customWidth="1"/>
    <col min="14134" max="14134" width="7.33203125" style="2" customWidth="1"/>
    <col min="14135" max="14135" width="8.33203125" style="2" customWidth="1"/>
    <col min="14136" max="14136" width="9" style="2" customWidth="1"/>
    <col min="14137" max="14137" width="8.33203125" style="2" customWidth="1"/>
    <col min="14138" max="14139" width="8.5546875" style="2" customWidth="1"/>
    <col min="14140" max="14140" width="8.33203125" style="2" customWidth="1"/>
    <col min="14141" max="14141" width="8.44140625" style="2" customWidth="1"/>
    <col min="14142" max="14142" width="7.44140625" style="2" customWidth="1"/>
    <col min="14143" max="14143" width="8.6640625" style="2" customWidth="1"/>
    <col min="14144" max="14146" width="8.33203125" style="2" customWidth="1"/>
    <col min="14147" max="14147" width="8.6640625" style="2" customWidth="1"/>
    <col min="14148" max="14153" width="9.33203125" style="2"/>
    <col min="14154" max="14154" width="9.5546875" style="2" bestFit="1" customWidth="1"/>
    <col min="14155" max="14340" width="9.33203125" style="2"/>
    <col min="14341" max="14341" width="3.33203125" style="2" customWidth="1"/>
    <col min="14342" max="14342" width="31" style="2" customWidth="1"/>
    <col min="14343" max="14349" width="6.44140625" style="2" customWidth="1"/>
    <col min="14350" max="14351" width="7" style="2" customWidth="1"/>
    <col min="14352" max="14352" width="8.5546875" style="2" customWidth="1"/>
    <col min="14353" max="14353" width="7.33203125" style="2" customWidth="1"/>
    <col min="14354" max="14354" width="8" style="2" customWidth="1"/>
    <col min="14355" max="14356" width="7.33203125" style="2" customWidth="1"/>
    <col min="14357" max="14364" width="9.33203125" style="2" customWidth="1"/>
    <col min="14365" max="14365" width="10" style="2" customWidth="1"/>
    <col min="14366" max="14369" width="9.33203125" style="2" customWidth="1"/>
    <col min="14370" max="14378" width="8.33203125" style="2" customWidth="1"/>
    <col min="14379" max="14379" width="6.44140625" style="2" customWidth="1"/>
    <col min="14380" max="14380" width="8.6640625" style="2" customWidth="1"/>
    <col min="14381" max="14381" width="7.33203125" style="2" customWidth="1"/>
    <col min="14382" max="14382" width="6.44140625" style="2" customWidth="1"/>
    <col min="14383" max="14384" width="9.33203125" style="2" customWidth="1"/>
    <col min="14385" max="14385" width="9.5546875" style="2" customWidth="1"/>
    <col min="14386" max="14389" width="9.33203125" style="2" customWidth="1"/>
    <col min="14390" max="14390" width="7.33203125" style="2" customWidth="1"/>
    <col min="14391" max="14391" width="8.33203125" style="2" customWidth="1"/>
    <col min="14392" max="14392" width="9" style="2" customWidth="1"/>
    <col min="14393" max="14393" width="8.33203125" style="2" customWidth="1"/>
    <col min="14394" max="14395" width="8.5546875" style="2" customWidth="1"/>
    <col min="14396" max="14396" width="8.33203125" style="2" customWidth="1"/>
    <col min="14397" max="14397" width="8.44140625" style="2" customWidth="1"/>
    <col min="14398" max="14398" width="7.44140625" style="2" customWidth="1"/>
    <col min="14399" max="14399" width="8.6640625" style="2" customWidth="1"/>
    <col min="14400" max="14402" width="8.33203125" style="2" customWidth="1"/>
    <col min="14403" max="14403" width="8.6640625" style="2" customWidth="1"/>
    <col min="14404" max="14409" width="9.33203125" style="2"/>
    <col min="14410" max="14410" width="9.5546875" style="2" bestFit="1" customWidth="1"/>
    <col min="14411" max="14596" width="9.33203125" style="2"/>
    <col min="14597" max="14597" width="3.33203125" style="2" customWidth="1"/>
    <col min="14598" max="14598" width="31" style="2" customWidth="1"/>
    <col min="14599" max="14605" width="6.44140625" style="2" customWidth="1"/>
    <col min="14606" max="14607" width="7" style="2" customWidth="1"/>
    <col min="14608" max="14608" width="8.5546875" style="2" customWidth="1"/>
    <col min="14609" max="14609" width="7.33203125" style="2" customWidth="1"/>
    <col min="14610" max="14610" width="8" style="2" customWidth="1"/>
    <col min="14611" max="14612" width="7.33203125" style="2" customWidth="1"/>
    <col min="14613" max="14620" width="9.33203125" style="2" customWidth="1"/>
    <col min="14621" max="14621" width="10" style="2" customWidth="1"/>
    <col min="14622" max="14625" width="9.33203125" style="2" customWidth="1"/>
    <col min="14626" max="14634" width="8.33203125" style="2" customWidth="1"/>
    <col min="14635" max="14635" width="6.44140625" style="2" customWidth="1"/>
    <col min="14636" max="14636" width="8.6640625" style="2" customWidth="1"/>
    <col min="14637" max="14637" width="7.33203125" style="2" customWidth="1"/>
    <col min="14638" max="14638" width="6.44140625" style="2" customWidth="1"/>
    <col min="14639" max="14640" width="9.33203125" style="2" customWidth="1"/>
    <col min="14641" max="14641" width="9.5546875" style="2" customWidth="1"/>
    <col min="14642" max="14645" width="9.33203125" style="2" customWidth="1"/>
    <col min="14646" max="14646" width="7.33203125" style="2" customWidth="1"/>
    <col min="14647" max="14647" width="8.33203125" style="2" customWidth="1"/>
    <col min="14648" max="14648" width="9" style="2" customWidth="1"/>
    <col min="14649" max="14649" width="8.33203125" style="2" customWidth="1"/>
    <col min="14650" max="14651" width="8.5546875" style="2" customWidth="1"/>
    <col min="14652" max="14652" width="8.33203125" style="2" customWidth="1"/>
    <col min="14653" max="14653" width="8.44140625" style="2" customWidth="1"/>
    <col min="14654" max="14654" width="7.44140625" style="2" customWidth="1"/>
    <col min="14655" max="14655" width="8.6640625" style="2" customWidth="1"/>
    <col min="14656" max="14658" width="8.33203125" style="2" customWidth="1"/>
    <col min="14659" max="14659" width="8.6640625" style="2" customWidth="1"/>
    <col min="14660" max="14665" width="9.33203125" style="2"/>
    <col min="14666" max="14666" width="9.5546875" style="2" bestFit="1" customWidth="1"/>
    <col min="14667" max="14852" width="9.33203125" style="2"/>
    <col min="14853" max="14853" width="3.33203125" style="2" customWidth="1"/>
    <col min="14854" max="14854" width="31" style="2" customWidth="1"/>
    <col min="14855" max="14861" width="6.44140625" style="2" customWidth="1"/>
    <col min="14862" max="14863" width="7" style="2" customWidth="1"/>
    <col min="14864" max="14864" width="8.5546875" style="2" customWidth="1"/>
    <col min="14865" max="14865" width="7.33203125" style="2" customWidth="1"/>
    <col min="14866" max="14866" width="8" style="2" customWidth="1"/>
    <col min="14867" max="14868" width="7.33203125" style="2" customWidth="1"/>
    <col min="14869" max="14876" width="9.33203125" style="2" customWidth="1"/>
    <col min="14877" max="14877" width="10" style="2" customWidth="1"/>
    <col min="14878" max="14881" width="9.33203125" style="2" customWidth="1"/>
    <col min="14882" max="14890" width="8.33203125" style="2" customWidth="1"/>
    <col min="14891" max="14891" width="6.44140625" style="2" customWidth="1"/>
    <col min="14892" max="14892" width="8.6640625" style="2" customWidth="1"/>
    <col min="14893" max="14893" width="7.33203125" style="2" customWidth="1"/>
    <col min="14894" max="14894" width="6.44140625" style="2" customWidth="1"/>
    <col min="14895" max="14896" width="9.33203125" style="2" customWidth="1"/>
    <col min="14897" max="14897" width="9.5546875" style="2" customWidth="1"/>
    <col min="14898" max="14901" width="9.33203125" style="2" customWidth="1"/>
    <col min="14902" max="14902" width="7.33203125" style="2" customWidth="1"/>
    <col min="14903" max="14903" width="8.33203125" style="2" customWidth="1"/>
    <col min="14904" max="14904" width="9" style="2" customWidth="1"/>
    <col min="14905" max="14905" width="8.33203125" style="2" customWidth="1"/>
    <col min="14906" max="14907" width="8.5546875" style="2" customWidth="1"/>
    <col min="14908" max="14908" width="8.33203125" style="2" customWidth="1"/>
    <col min="14909" max="14909" width="8.44140625" style="2" customWidth="1"/>
    <col min="14910" max="14910" width="7.44140625" style="2" customWidth="1"/>
    <col min="14911" max="14911" width="8.6640625" style="2" customWidth="1"/>
    <col min="14912" max="14914" width="8.33203125" style="2" customWidth="1"/>
    <col min="14915" max="14915" width="8.6640625" style="2" customWidth="1"/>
    <col min="14916" max="14921" width="9.33203125" style="2"/>
    <col min="14922" max="14922" width="9.5546875" style="2" bestFit="1" customWidth="1"/>
    <col min="14923" max="15108" width="9.33203125" style="2"/>
    <col min="15109" max="15109" width="3.33203125" style="2" customWidth="1"/>
    <col min="15110" max="15110" width="31" style="2" customWidth="1"/>
    <col min="15111" max="15117" width="6.44140625" style="2" customWidth="1"/>
    <col min="15118" max="15119" width="7" style="2" customWidth="1"/>
    <col min="15120" max="15120" width="8.5546875" style="2" customWidth="1"/>
    <col min="15121" max="15121" width="7.33203125" style="2" customWidth="1"/>
    <col min="15122" max="15122" width="8" style="2" customWidth="1"/>
    <col min="15123" max="15124" width="7.33203125" style="2" customWidth="1"/>
    <col min="15125" max="15132" width="9.33203125" style="2" customWidth="1"/>
    <col min="15133" max="15133" width="10" style="2" customWidth="1"/>
    <col min="15134" max="15137" width="9.33203125" style="2" customWidth="1"/>
    <col min="15138" max="15146" width="8.33203125" style="2" customWidth="1"/>
    <col min="15147" max="15147" width="6.44140625" style="2" customWidth="1"/>
    <col min="15148" max="15148" width="8.6640625" style="2" customWidth="1"/>
    <col min="15149" max="15149" width="7.33203125" style="2" customWidth="1"/>
    <col min="15150" max="15150" width="6.44140625" style="2" customWidth="1"/>
    <col min="15151" max="15152" width="9.33203125" style="2" customWidth="1"/>
    <col min="15153" max="15153" width="9.5546875" style="2" customWidth="1"/>
    <col min="15154" max="15157" width="9.33203125" style="2" customWidth="1"/>
    <col min="15158" max="15158" width="7.33203125" style="2" customWidth="1"/>
    <col min="15159" max="15159" width="8.33203125" style="2" customWidth="1"/>
    <col min="15160" max="15160" width="9" style="2" customWidth="1"/>
    <col min="15161" max="15161" width="8.33203125" style="2" customWidth="1"/>
    <col min="15162" max="15163" width="8.5546875" style="2" customWidth="1"/>
    <col min="15164" max="15164" width="8.33203125" style="2" customWidth="1"/>
    <col min="15165" max="15165" width="8.44140625" style="2" customWidth="1"/>
    <col min="15166" max="15166" width="7.44140625" style="2" customWidth="1"/>
    <col min="15167" max="15167" width="8.6640625" style="2" customWidth="1"/>
    <col min="15168" max="15170" width="8.33203125" style="2" customWidth="1"/>
    <col min="15171" max="15171" width="8.6640625" style="2" customWidth="1"/>
    <col min="15172" max="15177" width="9.33203125" style="2"/>
    <col min="15178" max="15178" width="9.5546875" style="2" bestFit="1" customWidth="1"/>
    <col min="15179" max="15364" width="9.33203125" style="2"/>
    <col min="15365" max="15365" width="3.33203125" style="2" customWidth="1"/>
    <col min="15366" max="15366" width="31" style="2" customWidth="1"/>
    <col min="15367" max="15373" width="6.44140625" style="2" customWidth="1"/>
    <col min="15374" max="15375" width="7" style="2" customWidth="1"/>
    <col min="15376" max="15376" width="8.5546875" style="2" customWidth="1"/>
    <col min="15377" max="15377" width="7.33203125" style="2" customWidth="1"/>
    <col min="15378" max="15378" width="8" style="2" customWidth="1"/>
    <col min="15379" max="15380" width="7.33203125" style="2" customWidth="1"/>
    <col min="15381" max="15388" width="9.33203125" style="2" customWidth="1"/>
    <col min="15389" max="15389" width="10" style="2" customWidth="1"/>
    <col min="15390" max="15393" width="9.33203125" style="2" customWidth="1"/>
    <col min="15394" max="15402" width="8.33203125" style="2" customWidth="1"/>
    <col min="15403" max="15403" width="6.44140625" style="2" customWidth="1"/>
    <col min="15404" max="15404" width="8.6640625" style="2" customWidth="1"/>
    <col min="15405" max="15405" width="7.33203125" style="2" customWidth="1"/>
    <col min="15406" max="15406" width="6.44140625" style="2" customWidth="1"/>
    <col min="15407" max="15408" width="9.33203125" style="2" customWidth="1"/>
    <col min="15409" max="15409" width="9.5546875" style="2" customWidth="1"/>
    <col min="15410" max="15413" width="9.33203125" style="2" customWidth="1"/>
    <col min="15414" max="15414" width="7.33203125" style="2" customWidth="1"/>
    <col min="15415" max="15415" width="8.33203125" style="2" customWidth="1"/>
    <col min="15416" max="15416" width="9" style="2" customWidth="1"/>
    <col min="15417" max="15417" width="8.33203125" style="2" customWidth="1"/>
    <col min="15418" max="15419" width="8.5546875" style="2" customWidth="1"/>
    <col min="15420" max="15420" width="8.33203125" style="2" customWidth="1"/>
    <col min="15421" max="15421" width="8.44140625" style="2" customWidth="1"/>
    <col min="15422" max="15422" width="7.44140625" style="2" customWidth="1"/>
    <col min="15423" max="15423" width="8.6640625" style="2" customWidth="1"/>
    <col min="15424" max="15426" width="8.33203125" style="2" customWidth="1"/>
    <col min="15427" max="15427" width="8.6640625" style="2" customWidth="1"/>
    <col min="15428" max="15433" width="9.33203125" style="2"/>
    <col min="15434" max="15434" width="9.5546875" style="2" bestFit="1" customWidth="1"/>
    <col min="15435" max="15620" width="9.33203125" style="2"/>
    <col min="15621" max="15621" width="3.33203125" style="2" customWidth="1"/>
    <col min="15622" max="15622" width="31" style="2" customWidth="1"/>
    <col min="15623" max="15629" width="6.44140625" style="2" customWidth="1"/>
    <col min="15630" max="15631" width="7" style="2" customWidth="1"/>
    <col min="15632" max="15632" width="8.5546875" style="2" customWidth="1"/>
    <col min="15633" max="15633" width="7.33203125" style="2" customWidth="1"/>
    <col min="15634" max="15634" width="8" style="2" customWidth="1"/>
    <col min="15635" max="15636" width="7.33203125" style="2" customWidth="1"/>
    <col min="15637" max="15644" width="9.33203125" style="2" customWidth="1"/>
    <col min="15645" max="15645" width="10" style="2" customWidth="1"/>
    <col min="15646" max="15649" width="9.33203125" style="2" customWidth="1"/>
    <col min="15650" max="15658" width="8.33203125" style="2" customWidth="1"/>
    <col min="15659" max="15659" width="6.44140625" style="2" customWidth="1"/>
    <col min="15660" max="15660" width="8.6640625" style="2" customWidth="1"/>
    <col min="15661" max="15661" width="7.33203125" style="2" customWidth="1"/>
    <col min="15662" max="15662" width="6.44140625" style="2" customWidth="1"/>
    <col min="15663" max="15664" width="9.33203125" style="2" customWidth="1"/>
    <col min="15665" max="15665" width="9.5546875" style="2" customWidth="1"/>
    <col min="15666" max="15669" width="9.33203125" style="2" customWidth="1"/>
    <col min="15670" max="15670" width="7.33203125" style="2" customWidth="1"/>
    <col min="15671" max="15671" width="8.33203125" style="2" customWidth="1"/>
    <col min="15672" max="15672" width="9" style="2" customWidth="1"/>
    <col min="15673" max="15673" width="8.33203125" style="2" customWidth="1"/>
    <col min="15674" max="15675" width="8.5546875" style="2" customWidth="1"/>
    <col min="15676" max="15676" width="8.33203125" style="2" customWidth="1"/>
    <col min="15677" max="15677" width="8.44140625" style="2" customWidth="1"/>
    <col min="15678" max="15678" width="7.44140625" style="2" customWidth="1"/>
    <col min="15679" max="15679" width="8.6640625" style="2" customWidth="1"/>
    <col min="15680" max="15682" width="8.33203125" style="2" customWidth="1"/>
    <col min="15683" max="15683" width="8.6640625" style="2" customWidth="1"/>
    <col min="15684" max="15689" width="9.33203125" style="2"/>
    <col min="15690" max="15690" width="9.5546875" style="2" bestFit="1" customWidth="1"/>
    <col min="15691" max="15876" width="9.33203125" style="2"/>
    <col min="15877" max="15877" width="3.33203125" style="2" customWidth="1"/>
    <col min="15878" max="15878" width="31" style="2" customWidth="1"/>
    <col min="15879" max="15885" width="6.44140625" style="2" customWidth="1"/>
    <col min="15886" max="15887" width="7" style="2" customWidth="1"/>
    <col min="15888" max="15888" width="8.5546875" style="2" customWidth="1"/>
    <col min="15889" max="15889" width="7.33203125" style="2" customWidth="1"/>
    <col min="15890" max="15890" width="8" style="2" customWidth="1"/>
    <col min="15891" max="15892" width="7.33203125" style="2" customWidth="1"/>
    <col min="15893" max="15900" width="9.33203125" style="2" customWidth="1"/>
    <col min="15901" max="15901" width="10" style="2" customWidth="1"/>
    <col min="15902" max="15905" width="9.33203125" style="2" customWidth="1"/>
    <col min="15906" max="15914" width="8.33203125" style="2" customWidth="1"/>
    <col min="15915" max="15915" width="6.44140625" style="2" customWidth="1"/>
    <col min="15916" max="15916" width="8.6640625" style="2" customWidth="1"/>
    <col min="15917" max="15917" width="7.33203125" style="2" customWidth="1"/>
    <col min="15918" max="15918" width="6.44140625" style="2" customWidth="1"/>
    <col min="15919" max="15920" width="9.33203125" style="2" customWidth="1"/>
    <col min="15921" max="15921" width="9.5546875" style="2" customWidth="1"/>
    <col min="15922" max="15925" width="9.33203125" style="2" customWidth="1"/>
    <col min="15926" max="15926" width="7.33203125" style="2" customWidth="1"/>
    <col min="15927" max="15927" width="8.33203125" style="2" customWidth="1"/>
    <col min="15928" max="15928" width="9" style="2" customWidth="1"/>
    <col min="15929" max="15929" width="8.33203125" style="2" customWidth="1"/>
    <col min="15930" max="15931" width="8.5546875" style="2" customWidth="1"/>
    <col min="15932" max="15932" width="8.33203125" style="2" customWidth="1"/>
    <col min="15933" max="15933" width="8.44140625" style="2" customWidth="1"/>
    <col min="15934" max="15934" width="7.44140625" style="2" customWidth="1"/>
    <col min="15935" max="15935" width="8.6640625" style="2" customWidth="1"/>
    <col min="15936" max="15938" width="8.33203125" style="2" customWidth="1"/>
    <col min="15939" max="15939" width="8.6640625" style="2" customWidth="1"/>
    <col min="15940" max="15945" width="9.33203125" style="2"/>
    <col min="15946" max="15946" width="9.5546875" style="2" bestFit="1" customWidth="1"/>
    <col min="15947" max="16132" width="9.33203125" style="2"/>
    <col min="16133" max="16133" width="3.33203125" style="2" customWidth="1"/>
    <col min="16134" max="16134" width="31" style="2" customWidth="1"/>
    <col min="16135" max="16141" width="6.44140625" style="2" customWidth="1"/>
    <col min="16142" max="16143" width="7" style="2" customWidth="1"/>
    <col min="16144" max="16144" width="8.5546875" style="2" customWidth="1"/>
    <col min="16145" max="16145" width="7.33203125" style="2" customWidth="1"/>
    <col min="16146" max="16146" width="8" style="2" customWidth="1"/>
    <col min="16147" max="16148" width="7.33203125" style="2" customWidth="1"/>
    <col min="16149" max="16156" width="9.33203125" style="2" customWidth="1"/>
    <col min="16157" max="16157" width="10" style="2" customWidth="1"/>
    <col min="16158" max="16161" width="9.33203125" style="2" customWidth="1"/>
    <col min="16162" max="16170" width="8.33203125" style="2" customWidth="1"/>
    <col min="16171" max="16171" width="6.44140625" style="2" customWidth="1"/>
    <col min="16172" max="16172" width="8.6640625" style="2" customWidth="1"/>
    <col min="16173" max="16173" width="7.33203125" style="2" customWidth="1"/>
    <col min="16174" max="16174" width="6.44140625" style="2" customWidth="1"/>
    <col min="16175" max="16176" width="9.33203125" style="2" customWidth="1"/>
    <col min="16177" max="16177" width="9.5546875" style="2" customWidth="1"/>
    <col min="16178" max="16181" width="9.33203125" style="2" customWidth="1"/>
    <col min="16182" max="16182" width="7.33203125" style="2" customWidth="1"/>
    <col min="16183" max="16183" width="8.33203125" style="2" customWidth="1"/>
    <col min="16184" max="16184" width="9" style="2" customWidth="1"/>
    <col min="16185" max="16185" width="8.33203125" style="2" customWidth="1"/>
    <col min="16186" max="16187" width="8.5546875" style="2" customWidth="1"/>
    <col min="16188" max="16188" width="8.33203125" style="2" customWidth="1"/>
    <col min="16189" max="16189" width="8.44140625" style="2" customWidth="1"/>
    <col min="16190" max="16190" width="7.44140625" style="2" customWidth="1"/>
    <col min="16191" max="16191" width="8.6640625" style="2" customWidth="1"/>
    <col min="16192" max="16194" width="8.33203125" style="2" customWidth="1"/>
    <col min="16195" max="16195" width="8.6640625" style="2" customWidth="1"/>
    <col min="16196" max="16201" width="9.33203125" style="2"/>
    <col min="16202" max="16202" width="9.5546875" style="2" bestFit="1" customWidth="1"/>
    <col min="16203" max="16384" width="9.33203125" style="2"/>
  </cols>
  <sheetData>
    <row r="1" spans="1:90" ht="15" x14ac:dyDescent="0.35">
      <c r="A1" s="1"/>
      <c r="AO1" s="3"/>
      <c r="CI1" s="146"/>
      <c r="CL1" s="146" t="s">
        <v>72</v>
      </c>
    </row>
    <row r="2" spans="1:90" ht="17.25" customHeight="1" x14ac:dyDescent="0.35">
      <c r="C2" s="5" t="s"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R2" s="6"/>
      <c r="CI2" s="147"/>
      <c r="CL2" s="147"/>
    </row>
    <row r="3" spans="1:90" ht="15" x14ac:dyDescent="0.35">
      <c r="D3" s="6"/>
      <c r="E3" s="6"/>
      <c r="G3" s="6"/>
      <c r="H3" s="6"/>
      <c r="I3" s="5" t="s">
        <v>1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/>
      <c r="V3" s="7"/>
      <c r="W3" s="7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R3" s="6"/>
      <c r="CI3" s="147"/>
      <c r="CL3" s="147"/>
    </row>
    <row r="4" spans="1:90" ht="9" customHeight="1" x14ac:dyDescent="0.3">
      <c r="A4" s="8"/>
      <c r="B4" s="8"/>
      <c r="C4" s="9"/>
      <c r="D4" s="9"/>
      <c r="E4" s="9"/>
      <c r="F4" s="9"/>
      <c r="U4" s="10"/>
      <c r="V4" s="10"/>
      <c r="AN4" s="4"/>
      <c r="BW4" s="11"/>
      <c r="BX4" s="12"/>
      <c r="CB4" s="12"/>
      <c r="CC4" s="12"/>
      <c r="CF4" s="12"/>
      <c r="CI4" s="147"/>
      <c r="CL4" s="147"/>
    </row>
    <row r="5" spans="1:90" ht="18.75" customHeight="1" x14ac:dyDescent="0.3">
      <c r="A5" s="13"/>
      <c r="B5" s="14"/>
      <c r="C5" s="15">
        <v>2004</v>
      </c>
      <c r="D5" s="15">
        <v>2005</v>
      </c>
      <c r="E5" s="15">
        <v>2006</v>
      </c>
      <c r="F5" s="15">
        <v>2007</v>
      </c>
      <c r="G5" s="15">
        <v>2008</v>
      </c>
      <c r="H5" s="15">
        <v>2009</v>
      </c>
      <c r="I5" s="15">
        <v>2010</v>
      </c>
      <c r="J5" s="15">
        <v>2011</v>
      </c>
      <c r="K5" s="15">
        <v>2012</v>
      </c>
      <c r="L5" s="15">
        <v>2013</v>
      </c>
      <c r="M5" s="15">
        <v>2014</v>
      </c>
      <c r="N5" s="15">
        <v>2015</v>
      </c>
      <c r="O5" s="15">
        <v>2016</v>
      </c>
      <c r="P5" s="15">
        <v>2017</v>
      </c>
      <c r="Q5" s="15">
        <v>2018</v>
      </c>
      <c r="R5" s="15">
        <v>2019</v>
      </c>
      <c r="S5" s="15">
        <v>2020</v>
      </c>
      <c r="T5" s="15">
        <v>2021</v>
      </c>
      <c r="U5" s="16">
        <v>2022</v>
      </c>
      <c r="V5" s="16">
        <v>2023</v>
      </c>
      <c r="W5" s="17"/>
      <c r="X5" s="18"/>
      <c r="Y5" s="19">
        <v>2008</v>
      </c>
      <c r="Z5" s="19"/>
      <c r="AA5" s="20"/>
      <c r="AB5" s="18"/>
      <c r="AC5" s="19">
        <v>2009</v>
      </c>
      <c r="AD5" s="19"/>
      <c r="AE5" s="20"/>
      <c r="AF5" s="21"/>
      <c r="AG5" s="19">
        <v>2010</v>
      </c>
      <c r="AH5" s="19"/>
      <c r="AI5" s="20"/>
      <c r="AJ5" s="21"/>
      <c r="AK5" s="19">
        <v>2011</v>
      </c>
      <c r="AL5" s="19"/>
      <c r="AM5" s="20"/>
      <c r="AN5" s="21"/>
      <c r="AO5" s="19">
        <v>2012</v>
      </c>
      <c r="AP5" s="19"/>
      <c r="AQ5" s="20"/>
      <c r="AR5" s="21"/>
      <c r="AS5" s="19">
        <v>2013</v>
      </c>
      <c r="AT5" s="19"/>
      <c r="AU5" s="19"/>
      <c r="AV5" s="18"/>
      <c r="AW5" s="22">
        <v>2014</v>
      </c>
      <c r="AX5" s="123"/>
      <c r="AY5" s="23"/>
      <c r="AZ5" s="24"/>
      <c r="BA5" s="123">
        <v>2015</v>
      </c>
      <c r="BB5" s="123"/>
      <c r="BC5" s="23"/>
      <c r="BD5" s="24"/>
      <c r="BE5" s="123">
        <v>2016</v>
      </c>
      <c r="BF5" s="123"/>
      <c r="BG5" s="23"/>
      <c r="BH5" s="24"/>
      <c r="BI5" s="25">
        <v>2017</v>
      </c>
      <c r="BJ5" s="123"/>
      <c r="BK5" s="23"/>
      <c r="BL5" s="18"/>
      <c r="BM5" s="25">
        <v>2018</v>
      </c>
      <c r="BN5" s="123"/>
      <c r="BO5" s="123"/>
      <c r="BP5" s="18"/>
      <c r="BQ5" s="123">
        <v>2019</v>
      </c>
      <c r="BR5" s="123"/>
      <c r="BS5" s="123"/>
      <c r="BT5" s="163">
        <v>2020</v>
      </c>
      <c r="BU5" s="164"/>
      <c r="BV5" s="164"/>
      <c r="BW5" s="26"/>
      <c r="BX5" s="163">
        <v>2021</v>
      </c>
      <c r="BY5" s="164"/>
      <c r="BZ5" s="164"/>
      <c r="CA5" s="164"/>
      <c r="CB5" s="163">
        <v>2022</v>
      </c>
      <c r="CC5" s="164"/>
      <c r="CD5" s="164"/>
      <c r="CE5" s="164"/>
      <c r="CF5" s="163">
        <v>2023</v>
      </c>
      <c r="CG5" s="164"/>
      <c r="CH5" s="164"/>
      <c r="CI5" s="164"/>
      <c r="CJ5" s="163">
        <v>2024</v>
      </c>
      <c r="CK5" s="164"/>
      <c r="CL5" s="167"/>
    </row>
    <row r="6" spans="1:90" ht="21" customHeight="1" x14ac:dyDescent="0.3">
      <c r="A6" s="27"/>
      <c r="B6" s="28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16"/>
      <c r="W6" s="17"/>
      <c r="X6" s="30" t="s">
        <v>2</v>
      </c>
      <c r="Y6" s="30" t="s">
        <v>3</v>
      </c>
      <c r="Z6" s="30" t="s">
        <v>4</v>
      </c>
      <c r="AA6" s="30" t="s">
        <v>5</v>
      </c>
      <c r="AB6" s="30" t="s">
        <v>2</v>
      </c>
      <c r="AC6" s="30" t="s">
        <v>3</v>
      </c>
      <c r="AD6" s="30" t="s">
        <v>4</v>
      </c>
      <c r="AE6" s="30" t="s">
        <v>5</v>
      </c>
      <c r="AF6" s="30" t="s">
        <v>2</v>
      </c>
      <c r="AG6" s="30" t="s">
        <v>3</v>
      </c>
      <c r="AH6" s="30" t="s">
        <v>4</v>
      </c>
      <c r="AI6" s="30" t="s">
        <v>5</v>
      </c>
      <c r="AJ6" s="30" t="s">
        <v>2</v>
      </c>
      <c r="AK6" s="31" t="s">
        <v>3</v>
      </c>
      <c r="AL6" s="32" t="s">
        <v>4</v>
      </c>
      <c r="AM6" s="122" t="s">
        <v>5</v>
      </c>
      <c r="AN6" s="30" t="s">
        <v>2</v>
      </c>
      <c r="AO6" s="31" t="s">
        <v>3</v>
      </c>
      <c r="AP6" s="31" t="s">
        <v>6</v>
      </c>
      <c r="AQ6" s="31" t="s">
        <v>5</v>
      </c>
      <c r="AR6" s="30" t="s">
        <v>2</v>
      </c>
      <c r="AS6" s="33" t="s">
        <v>3</v>
      </c>
      <c r="AT6" s="33" t="s">
        <v>6</v>
      </c>
      <c r="AU6" s="33" t="s">
        <v>5</v>
      </c>
      <c r="AV6" s="34" t="s">
        <v>7</v>
      </c>
      <c r="AW6" s="34" t="s">
        <v>3</v>
      </c>
      <c r="AX6" s="34" t="s">
        <v>6</v>
      </c>
      <c r="AY6" s="34" t="s">
        <v>5</v>
      </c>
      <c r="AZ6" s="34" t="s">
        <v>7</v>
      </c>
      <c r="BA6" s="35" t="s">
        <v>8</v>
      </c>
      <c r="BB6" s="35" t="s">
        <v>4</v>
      </c>
      <c r="BC6" s="35" t="s">
        <v>5</v>
      </c>
      <c r="BD6" s="35" t="s">
        <v>2</v>
      </c>
      <c r="BE6" s="35" t="s">
        <v>8</v>
      </c>
      <c r="BF6" s="35" t="s">
        <v>4</v>
      </c>
      <c r="BG6" s="35" t="s">
        <v>5</v>
      </c>
      <c r="BH6" s="36" t="s">
        <v>2</v>
      </c>
      <c r="BI6" s="36" t="s">
        <v>8</v>
      </c>
      <c r="BJ6" s="36" t="s">
        <v>4</v>
      </c>
      <c r="BK6" s="36" t="s">
        <v>5</v>
      </c>
      <c r="BL6" s="35" t="s">
        <v>2</v>
      </c>
      <c r="BM6" s="35" t="s">
        <v>8</v>
      </c>
      <c r="BN6" s="35" t="s">
        <v>4</v>
      </c>
      <c r="BO6" s="35" t="s">
        <v>5</v>
      </c>
      <c r="BP6" s="35" t="s">
        <v>2</v>
      </c>
      <c r="BQ6" s="35" t="s">
        <v>8</v>
      </c>
      <c r="BR6" s="35" t="s">
        <v>4</v>
      </c>
      <c r="BS6" s="35" t="s">
        <v>5</v>
      </c>
      <c r="BT6" s="35" t="s">
        <v>2</v>
      </c>
      <c r="BU6" s="35" t="s">
        <v>8</v>
      </c>
      <c r="BV6" s="35" t="s">
        <v>4</v>
      </c>
      <c r="BW6" s="35" t="s">
        <v>5</v>
      </c>
      <c r="BX6" s="35" t="s">
        <v>7</v>
      </c>
      <c r="BY6" s="35" t="s">
        <v>3</v>
      </c>
      <c r="BZ6" s="35" t="s">
        <v>4</v>
      </c>
      <c r="CA6" s="35" t="s">
        <v>9</v>
      </c>
      <c r="CB6" s="35" t="s">
        <v>2</v>
      </c>
      <c r="CC6" s="35" t="s">
        <v>8</v>
      </c>
      <c r="CD6" s="35" t="s">
        <v>6</v>
      </c>
      <c r="CE6" s="35" t="s">
        <v>9</v>
      </c>
      <c r="CF6" s="35" t="s">
        <v>7</v>
      </c>
      <c r="CG6" s="128" t="s">
        <v>3</v>
      </c>
      <c r="CH6" s="128" t="s">
        <v>6</v>
      </c>
      <c r="CI6" s="35" t="s">
        <v>9</v>
      </c>
      <c r="CJ6" s="128" t="s">
        <v>7</v>
      </c>
      <c r="CK6" s="128" t="s">
        <v>3</v>
      </c>
      <c r="CL6" s="159" t="s">
        <v>73</v>
      </c>
    </row>
    <row r="7" spans="1:90" ht="15" x14ac:dyDescent="0.35">
      <c r="A7" s="1"/>
      <c r="B7" s="1" t="s">
        <v>10</v>
      </c>
      <c r="C7" s="37"/>
      <c r="D7" s="37"/>
      <c r="E7" s="37"/>
      <c r="F7" s="37"/>
      <c r="G7" s="38"/>
      <c r="H7" s="39"/>
      <c r="I7" s="39"/>
      <c r="J7" s="40"/>
      <c r="K7" s="40"/>
      <c r="L7" s="40"/>
      <c r="M7" s="40"/>
      <c r="N7" s="40"/>
      <c r="O7" s="40"/>
      <c r="P7" s="40"/>
      <c r="Q7" s="40"/>
      <c r="R7" s="4"/>
      <c r="S7" s="41"/>
      <c r="T7" s="4"/>
      <c r="U7" s="41"/>
      <c r="V7" s="42"/>
      <c r="X7" s="43"/>
      <c r="Y7" s="38"/>
      <c r="Z7" s="38"/>
      <c r="AA7" s="38"/>
      <c r="AB7" s="38"/>
      <c r="AC7" s="38"/>
      <c r="AD7" s="38"/>
      <c r="AE7" s="38"/>
      <c r="AF7" s="44"/>
      <c r="AG7" s="44"/>
      <c r="AH7" s="44"/>
      <c r="AI7" s="44"/>
      <c r="AJ7" s="44"/>
      <c r="AK7" s="44"/>
      <c r="AL7" s="44"/>
      <c r="AM7" s="44"/>
      <c r="AN7" s="44"/>
      <c r="AO7" s="45"/>
      <c r="AP7" s="40"/>
      <c r="AQ7" s="4"/>
      <c r="AR7" s="44"/>
      <c r="AS7" s="45"/>
      <c r="AT7" s="45"/>
      <c r="AU7" s="45"/>
      <c r="CI7" s="148"/>
      <c r="CL7" s="148"/>
    </row>
    <row r="8" spans="1:90" ht="15" x14ac:dyDescent="0.35">
      <c r="A8" s="1"/>
      <c r="B8" s="46" t="s">
        <v>11</v>
      </c>
      <c r="C8" s="37"/>
      <c r="D8" s="37"/>
      <c r="E8" s="37"/>
      <c r="F8" s="37"/>
      <c r="G8" s="38"/>
      <c r="H8" s="39"/>
      <c r="I8" s="39"/>
      <c r="J8" s="40"/>
      <c r="K8" s="40"/>
      <c r="L8" s="40"/>
      <c r="M8" s="40"/>
      <c r="N8" s="40"/>
      <c r="O8" s="40"/>
      <c r="P8" s="40"/>
      <c r="Q8" s="40"/>
      <c r="R8" s="4"/>
      <c r="S8" s="4"/>
      <c r="T8" s="4"/>
      <c r="U8" s="4"/>
      <c r="V8" s="47"/>
      <c r="X8" s="43"/>
      <c r="Y8" s="38"/>
      <c r="Z8" s="38"/>
      <c r="AA8" s="38"/>
      <c r="AB8" s="38"/>
      <c r="AC8" s="38"/>
      <c r="AD8" s="38"/>
      <c r="AE8" s="38"/>
      <c r="AF8" s="44"/>
      <c r="AG8" s="44"/>
      <c r="AH8" s="44"/>
      <c r="AI8" s="44"/>
      <c r="AJ8" s="44"/>
      <c r="AK8" s="44"/>
      <c r="AL8" s="44"/>
      <c r="AM8" s="44"/>
      <c r="AN8" s="44"/>
      <c r="AO8" s="39"/>
      <c r="AP8" s="40"/>
      <c r="AQ8" s="4"/>
      <c r="AR8" s="44"/>
      <c r="AS8" s="39"/>
      <c r="AT8" s="39"/>
      <c r="AU8" s="39"/>
      <c r="BG8" s="48"/>
      <c r="CI8" s="148"/>
      <c r="CL8" s="148"/>
    </row>
    <row r="9" spans="1:90" x14ac:dyDescent="0.3">
      <c r="A9" s="1"/>
      <c r="B9" s="49" t="s">
        <v>12</v>
      </c>
      <c r="C9" s="37">
        <v>1.1000000000000001</v>
      </c>
      <c r="D9" s="37">
        <v>1.9</v>
      </c>
      <c r="E9" s="37">
        <v>6.4</v>
      </c>
      <c r="F9" s="37">
        <v>3.347</v>
      </c>
      <c r="G9" s="38">
        <v>3.5</v>
      </c>
      <c r="H9" s="39">
        <v>4</v>
      </c>
      <c r="I9" s="39">
        <v>4.2</v>
      </c>
      <c r="J9" s="39">
        <v>1.6</v>
      </c>
      <c r="K9" s="50">
        <v>1.5</v>
      </c>
      <c r="L9" s="50">
        <v>1.3</v>
      </c>
      <c r="M9" s="50">
        <v>1.7</v>
      </c>
      <c r="N9" s="50">
        <v>2.2000000000000002</v>
      </c>
      <c r="O9" s="50">
        <v>0.4</v>
      </c>
      <c r="P9" s="50">
        <v>0.6</v>
      </c>
      <c r="Q9" s="50">
        <v>0.4</v>
      </c>
      <c r="R9" s="51">
        <v>0.7</v>
      </c>
      <c r="S9" s="51">
        <v>0.3</v>
      </c>
      <c r="T9" s="4">
        <v>0.2</v>
      </c>
      <c r="U9" s="4">
        <v>2.5</v>
      </c>
      <c r="V9" s="47">
        <v>118.8</v>
      </c>
      <c r="W9" s="51"/>
      <c r="X9" s="53">
        <v>3.5</v>
      </c>
      <c r="Y9" s="37">
        <v>7.4</v>
      </c>
      <c r="Z9" s="37">
        <v>6.7</v>
      </c>
      <c r="AA9" s="37">
        <v>3.5</v>
      </c>
      <c r="AB9" s="37">
        <v>1.2</v>
      </c>
      <c r="AC9" s="37">
        <v>3.8</v>
      </c>
      <c r="AD9" s="37">
        <v>4</v>
      </c>
      <c r="AE9" s="37">
        <v>4</v>
      </c>
      <c r="AF9" s="37">
        <v>4.3</v>
      </c>
      <c r="AG9" s="37">
        <v>4.5</v>
      </c>
      <c r="AH9" s="37">
        <v>4.5</v>
      </c>
      <c r="AI9" s="37">
        <v>4.2</v>
      </c>
      <c r="AJ9" s="37">
        <v>1.2</v>
      </c>
      <c r="AK9" s="37">
        <v>1.4</v>
      </c>
      <c r="AL9" s="37">
        <v>0.5</v>
      </c>
      <c r="AM9" s="37">
        <v>1.6</v>
      </c>
      <c r="AN9" s="37">
        <v>1</v>
      </c>
      <c r="AO9" s="50">
        <v>1.6</v>
      </c>
      <c r="AP9" s="50">
        <v>1.3</v>
      </c>
      <c r="AQ9" s="54">
        <v>1.5</v>
      </c>
      <c r="AR9" s="37">
        <v>1.5</v>
      </c>
      <c r="AS9" s="50">
        <v>1.9</v>
      </c>
      <c r="AT9" s="50">
        <v>1.4</v>
      </c>
      <c r="AU9" s="50">
        <v>1.3</v>
      </c>
      <c r="AV9" s="55">
        <v>1.2</v>
      </c>
      <c r="AW9" s="51">
        <v>1.2</v>
      </c>
      <c r="AX9" s="51">
        <v>1.5</v>
      </c>
      <c r="AY9" s="51">
        <v>1.7</v>
      </c>
      <c r="AZ9" s="51">
        <v>0.8</v>
      </c>
      <c r="BA9" s="56">
        <v>2.5</v>
      </c>
      <c r="BB9" s="56">
        <v>2.2999999999999998</v>
      </c>
      <c r="BC9" s="56">
        <v>2.2000000000000002</v>
      </c>
      <c r="BD9" s="56">
        <v>1</v>
      </c>
      <c r="BE9" s="3">
        <v>0.4</v>
      </c>
      <c r="BF9" s="3">
        <v>0.4</v>
      </c>
      <c r="BG9" s="3">
        <v>0.4</v>
      </c>
      <c r="BH9" s="3">
        <v>0.1</v>
      </c>
      <c r="BI9" s="3">
        <v>0.2</v>
      </c>
      <c r="BJ9" s="3">
        <v>0.3</v>
      </c>
      <c r="BK9" s="3">
        <v>0.6</v>
      </c>
      <c r="BL9" s="3">
        <v>0.6</v>
      </c>
      <c r="BM9" s="3">
        <v>0.5</v>
      </c>
      <c r="BN9" s="3">
        <v>0.3</v>
      </c>
      <c r="BO9" s="3">
        <v>0.4</v>
      </c>
      <c r="BP9" s="3">
        <v>0.3</v>
      </c>
      <c r="BQ9" s="3">
        <v>0.8</v>
      </c>
      <c r="BR9" s="3">
        <v>0.7</v>
      </c>
      <c r="BS9" s="3">
        <v>0.7</v>
      </c>
      <c r="BT9" s="2">
        <v>0.6</v>
      </c>
      <c r="BU9" s="2">
        <v>0.6</v>
      </c>
      <c r="BV9" s="2">
        <v>0.3</v>
      </c>
      <c r="BW9" s="2">
        <v>0.3</v>
      </c>
      <c r="BX9" s="2">
        <v>0.3</v>
      </c>
      <c r="BY9" s="2">
        <v>0.2</v>
      </c>
      <c r="BZ9" s="2">
        <v>0.2</v>
      </c>
      <c r="CA9" s="2">
        <v>0.2</v>
      </c>
      <c r="CB9" s="2">
        <v>0.2</v>
      </c>
      <c r="CC9" s="2">
        <v>0.8</v>
      </c>
      <c r="CD9" s="2">
        <v>1.7</v>
      </c>
      <c r="CE9" s="2">
        <v>2.5</v>
      </c>
      <c r="CF9" s="2">
        <v>3.1</v>
      </c>
      <c r="CG9" s="127">
        <v>50.3</v>
      </c>
      <c r="CH9" s="127">
        <v>118.8</v>
      </c>
      <c r="CI9" s="127">
        <v>58.1</v>
      </c>
      <c r="CJ9" s="127">
        <v>42.9</v>
      </c>
      <c r="CK9" s="2">
        <v>177.2</v>
      </c>
      <c r="CL9" s="2">
        <v>11.9</v>
      </c>
    </row>
    <row r="10" spans="1:90" x14ac:dyDescent="0.3">
      <c r="A10" s="1"/>
      <c r="B10" s="49" t="s">
        <v>13</v>
      </c>
      <c r="C10" s="37">
        <v>23.6</v>
      </c>
      <c r="D10" s="37">
        <v>9.8000000000000007</v>
      </c>
      <c r="E10" s="37">
        <v>9.6</v>
      </c>
      <c r="F10" s="37">
        <v>5.0460000000000003</v>
      </c>
      <c r="G10" s="38">
        <v>6.2</v>
      </c>
      <c r="H10" s="39">
        <v>9.5</v>
      </c>
      <c r="I10" s="39">
        <v>5.6</v>
      </c>
      <c r="J10" s="39">
        <v>0.3</v>
      </c>
      <c r="K10" s="50">
        <v>1.9</v>
      </c>
      <c r="L10" s="50">
        <v>0.1</v>
      </c>
      <c r="M10" s="50">
        <v>0.9</v>
      </c>
      <c r="N10" s="57">
        <v>0</v>
      </c>
      <c r="O10" s="57">
        <v>0</v>
      </c>
      <c r="P10" s="50">
        <v>0.2</v>
      </c>
      <c r="Q10" s="50">
        <v>0</v>
      </c>
      <c r="R10" s="51">
        <v>0.2</v>
      </c>
      <c r="S10" s="51">
        <v>1.9</v>
      </c>
      <c r="T10" s="4">
        <v>1.9</v>
      </c>
      <c r="U10" s="4">
        <v>1.7</v>
      </c>
      <c r="V10" s="47">
        <v>26</v>
      </c>
      <c r="W10" s="51"/>
      <c r="X10" s="53">
        <v>7.8</v>
      </c>
      <c r="Y10" s="37">
        <v>9</v>
      </c>
      <c r="Z10" s="37">
        <v>2.8</v>
      </c>
      <c r="AA10" s="37">
        <v>6.2</v>
      </c>
      <c r="AB10" s="37">
        <v>7.7</v>
      </c>
      <c r="AC10" s="37">
        <v>7.1</v>
      </c>
      <c r="AD10" s="37">
        <v>2</v>
      </c>
      <c r="AE10" s="37">
        <v>9.5</v>
      </c>
      <c r="AF10" s="37">
        <v>23.9</v>
      </c>
      <c r="AG10" s="37">
        <v>23.8</v>
      </c>
      <c r="AH10" s="37">
        <v>1.7</v>
      </c>
      <c r="AI10" s="37">
        <v>5.6</v>
      </c>
      <c r="AJ10" s="37">
        <v>2.6</v>
      </c>
      <c r="AK10" s="37">
        <v>5.2</v>
      </c>
      <c r="AL10" s="37">
        <v>7.6</v>
      </c>
      <c r="AM10" s="37">
        <v>0.3</v>
      </c>
      <c r="AN10" s="37">
        <v>16.399999999999999</v>
      </c>
      <c r="AO10" s="50">
        <v>8.8000000000000007</v>
      </c>
      <c r="AP10" s="50">
        <v>1.1000000000000001</v>
      </c>
      <c r="AQ10" s="54">
        <v>1.9</v>
      </c>
      <c r="AR10" s="37">
        <v>0.3</v>
      </c>
      <c r="AS10" s="50">
        <v>1.2</v>
      </c>
      <c r="AT10" s="50">
        <v>5.8</v>
      </c>
      <c r="AU10" s="50">
        <v>0.1</v>
      </c>
      <c r="AV10" s="57">
        <v>0.1</v>
      </c>
      <c r="AW10" s="51">
        <v>0.1</v>
      </c>
      <c r="AX10" s="51">
        <v>1.1000000000000001</v>
      </c>
      <c r="AY10" s="51">
        <v>0.9</v>
      </c>
      <c r="AZ10" s="51">
        <v>0.1</v>
      </c>
      <c r="BA10" s="57">
        <v>0</v>
      </c>
      <c r="BB10" s="57">
        <v>0</v>
      </c>
      <c r="BC10" s="57">
        <v>0</v>
      </c>
      <c r="BD10" s="56">
        <v>68.3</v>
      </c>
      <c r="BE10" s="57">
        <v>0</v>
      </c>
      <c r="BF10" s="57">
        <v>0</v>
      </c>
      <c r="BG10" s="57">
        <v>0</v>
      </c>
      <c r="BH10" s="57">
        <v>0</v>
      </c>
      <c r="BI10" s="57">
        <v>0</v>
      </c>
      <c r="BJ10" s="57">
        <v>0</v>
      </c>
      <c r="BK10" s="57">
        <v>0.2</v>
      </c>
      <c r="BL10" s="3">
        <v>2.1</v>
      </c>
      <c r="BM10" s="3">
        <v>2.2999999999999998</v>
      </c>
      <c r="BN10" s="3">
        <v>2.2999999999999998</v>
      </c>
      <c r="BO10" s="3">
        <v>2.2000000000000002</v>
      </c>
      <c r="BP10" s="3">
        <v>2.2000000000000002</v>
      </c>
      <c r="BQ10" s="3">
        <v>0.3</v>
      </c>
      <c r="BR10" s="3">
        <v>0.3</v>
      </c>
      <c r="BS10" s="3">
        <v>0.2</v>
      </c>
      <c r="BT10" s="58">
        <v>2</v>
      </c>
      <c r="BU10" s="2">
        <v>1.9</v>
      </c>
      <c r="BV10" s="58">
        <v>1.9</v>
      </c>
      <c r="BW10" s="58">
        <v>1.9</v>
      </c>
      <c r="BX10" s="58">
        <v>2</v>
      </c>
      <c r="BY10" s="58">
        <v>2</v>
      </c>
      <c r="BZ10" s="58">
        <v>1.9</v>
      </c>
      <c r="CA10" s="58">
        <v>1.9</v>
      </c>
      <c r="CB10" s="58">
        <v>1.8</v>
      </c>
      <c r="CC10" s="58">
        <v>1.8</v>
      </c>
      <c r="CD10" s="58">
        <v>1.7</v>
      </c>
      <c r="CE10" s="58">
        <v>1.7</v>
      </c>
      <c r="CF10" s="58">
        <v>1.6</v>
      </c>
      <c r="CG10" s="129">
        <v>38</v>
      </c>
      <c r="CH10" s="129">
        <v>26</v>
      </c>
      <c r="CI10" s="129">
        <v>22.9</v>
      </c>
      <c r="CJ10" s="129">
        <v>29.6</v>
      </c>
      <c r="CK10" s="2">
        <v>76.5</v>
      </c>
      <c r="CL10" s="2">
        <v>46.5</v>
      </c>
    </row>
    <row r="11" spans="1:90" x14ac:dyDescent="0.3">
      <c r="A11" s="1"/>
      <c r="B11" s="49" t="s">
        <v>14</v>
      </c>
      <c r="C11" s="37">
        <v>0.6</v>
      </c>
      <c r="D11" s="37">
        <v>0.4</v>
      </c>
      <c r="E11" s="37">
        <v>0.1</v>
      </c>
      <c r="F11" s="37">
        <v>1E-3</v>
      </c>
      <c r="G11" s="38">
        <v>2.6</v>
      </c>
      <c r="H11" s="39">
        <v>0</v>
      </c>
      <c r="I11" s="39">
        <v>0</v>
      </c>
      <c r="J11" s="38" t="s">
        <v>15</v>
      </c>
      <c r="K11" s="37" t="s">
        <v>15</v>
      </c>
      <c r="L11" s="50" t="s">
        <v>15</v>
      </c>
      <c r="M11" s="50" t="s">
        <v>15</v>
      </c>
      <c r="N11" s="57">
        <v>0</v>
      </c>
      <c r="O11" s="57">
        <v>0</v>
      </c>
      <c r="P11" s="57">
        <v>0</v>
      </c>
      <c r="Q11" s="57">
        <v>0</v>
      </c>
      <c r="R11" s="59">
        <v>0</v>
      </c>
      <c r="S11" s="59">
        <v>0</v>
      </c>
      <c r="T11" s="4">
        <v>0</v>
      </c>
      <c r="U11" s="4">
        <v>0</v>
      </c>
      <c r="V11" s="47">
        <v>0.2</v>
      </c>
      <c r="W11" s="59"/>
      <c r="X11" s="53">
        <v>0</v>
      </c>
      <c r="Y11" s="37">
        <v>2.4</v>
      </c>
      <c r="Z11" s="37">
        <v>2.5</v>
      </c>
      <c r="AA11" s="37">
        <v>2.6</v>
      </c>
      <c r="AB11" s="37">
        <v>2.6</v>
      </c>
      <c r="AC11" s="37" t="s">
        <v>15</v>
      </c>
      <c r="AD11" s="37" t="s">
        <v>15</v>
      </c>
      <c r="AE11" s="37" t="s">
        <v>15</v>
      </c>
      <c r="AF11" s="37" t="s">
        <v>15</v>
      </c>
      <c r="AG11" s="37" t="s">
        <v>15</v>
      </c>
      <c r="AH11" s="37" t="s">
        <v>15</v>
      </c>
      <c r="AI11" s="37" t="s">
        <v>15</v>
      </c>
      <c r="AJ11" s="37">
        <v>0</v>
      </c>
      <c r="AK11" s="37" t="s">
        <v>15</v>
      </c>
      <c r="AL11" s="37" t="s">
        <v>15</v>
      </c>
      <c r="AM11" s="37" t="s">
        <v>15</v>
      </c>
      <c r="AN11" s="37" t="s">
        <v>15</v>
      </c>
      <c r="AO11" s="37" t="s">
        <v>15</v>
      </c>
      <c r="AP11" s="37" t="s">
        <v>15</v>
      </c>
      <c r="AQ11" s="37" t="s">
        <v>15</v>
      </c>
      <c r="AR11" s="37" t="s">
        <v>15</v>
      </c>
      <c r="AS11" s="37">
        <v>0</v>
      </c>
      <c r="AT11" s="37">
        <v>0</v>
      </c>
      <c r="AU11" s="37">
        <v>0</v>
      </c>
      <c r="AV11" s="57">
        <v>0.1</v>
      </c>
      <c r="AW11" s="57">
        <v>0.1</v>
      </c>
      <c r="AX11" s="57">
        <v>0.1</v>
      </c>
      <c r="AY11" s="57">
        <v>0.1</v>
      </c>
      <c r="AZ11" s="57">
        <v>0.1</v>
      </c>
      <c r="BA11" s="57">
        <v>0.1</v>
      </c>
      <c r="BB11" s="57">
        <v>0</v>
      </c>
      <c r="BC11" s="57">
        <v>0</v>
      </c>
      <c r="BD11" s="56">
        <v>1.1000000000000001</v>
      </c>
      <c r="BE11" s="57">
        <v>0</v>
      </c>
      <c r="BF11" s="57">
        <v>0</v>
      </c>
      <c r="BG11" s="57">
        <v>0</v>
      </c>
      <c r="BH11" s="57">
        <v>0</v>
      </c>
      <c r="BI11" s="57">
        <v>0</v>
      </c>
      <c r="BJ11" s="57">
        <v>0</v>
      </c>
      <c r="BK11" s="57">
        <v>0</v>
      </c>
      <c r="BL11" s="57">
        <v>0</v>
      </c>
      <c r="BM11" s="57">
        <v>0</v>
      </c>
      <c r="BN11" s="57">
        <v>0</v>
      </c>
      <c r="BO11" s="57">
        <v>0</v>
      </c>
      <c r="BP11" s="57">
        <v>0</v>
      </c>
      <c r="BQ11" s="3">
        <v>0</v>
      </c>
      <c r="BR11" s="57">
        <v>0</v>
      </c>
      <c r="BS11" s="57">
        <v>0</v>
      </c>
      <c r="BT11" s="61">
        <v>0</v>
      </c>
      <c r="BU11" s="61">
        <v>0</v>
      </c>
      <c r="BV11" s="61">
        <v>0</v>
      </c>
      <c r="BW11" s="61">
        <v>0</v>
      </c>
      <c r="BX11" s="61">
        <v>0</v>
      </c>
      <c r="BY11" s="61">
        <v>0</v>
      </c>
      <c r="BZ11" s="61">
        <v>0</v>
      </c>
      <c r="CA11" s="61">
        <v>0</v>
      </c>
      <c r="CB11" s="61">
        <v>0</v>
      </c>
      <c r="CC11" s="61">
        <v>0</v>
      </c>
      <c r="CD11" s="61">
        <v>0</v>
      </c>
      <c r="CE11" s="61">
        <v>0</v>
      </c>
      <c r="CF11" s="61">
        <v>0.1</v>
      </c>
      <c r="CG11" s="130">
        <v>0.2</v>
      </c>
      <c r="CH11" s="130">
        <v>0.2</v>
      </c>
      <c r="CI11" s="130">
        <v>0.2</v>
      </c>
      <c r="CJ11" s="130">
        <v>0.2</v>
      </c>
      <c r="CK11" s="2">
        <v>0.2</v>
      </c>
      <c r="CL11" s="2">
        <v>0.1</v>
      </c>
    </row>
    <row r="12" spans="1:90" x14ac:dyDescent="0.3">
      <c r="A12" s="1"/>
      <c r="B12" s="49" t="s">
        <v>16</v>
      </c>
      <c r="C12" s="37">
        <v>0.2</v>
      </c>
      <c r="D12" s="37">
        <v>1.7</v>
      </c>
      <c r="E12" s="37">
        <v>1.7</v>
      </c>
      <c r="F12" s="37">
        <v>23.975999999999999</v>
      </c>
      <c r="G12" s="38">
        <v>4.2</v>
      </c>
      <c r="H12" s="39">
        <v>0.1</v>
      </c>
      <c r="I12" s="39">
        <v>0.1</v>
      </c>
      <c r="J12" s="39">
        <v>0.9</v>
      </c>
      <c r="K12" s="37" t="s">
        <v>15</v>
      </c>
      <c r="L12" s="50">
        <v>0.1</v>
      </c>
      <c r="M12" s="57">
        <v>0</v>
      </c>
      <c r="N12" s="50">
        <v>0.1</v>
      </c>
      <c r="O12" s="57">
        <v>0</v>
      </c>
      <c r="P12" s="50">
        <v>0.5</v>
      </c>
      <c r="Q12" s="50">
        <v>0</v>
      </c>
      <c r="R12" s="50">
        <v>11.3</v>
      </c>
      <c r="S12" s="50">
        <v>9.9</v>
      </c>
      <c r="T12" s="50">
        <v>4.4000000000000004</v>
      </c>
      <c r="U12" s="50">
        <v>2.5</v>
      </c>
      <c r="V12" s="62">
        <v>8.9</v>
      </c>
      <c r="W12" s="50"/>
      <c r="X12" s="53">
        <v>31.9</v>
      </c>
      <c r="Y12" s="37">
        <v>0</v>
      </c>
      <c r="Z12" s="37">
        <v>0</v>
      </c>
      <c r="AA12" s="37">
        <v>4.2</v>
      </c>
      <c r="AB12" s="37">
        <v>4</v>
      </c>
      <c r="AC12" s="37">
        <v>4.0999999999999996</v>
      </c>
      <c r="AD12" s="37">
        <v>0.1</v>
      </c>
      <c r="AE12" s="37">
        <v>0.1</v>
      </c>
      <c r="AF12" s="37">
        <v>0.6</v>
      </c>
      <c r="AG12" s="37">
        <v>0</v>
      </c>
      <c r="AH12" s="37">
        <v>0.1</v>
      </c>
      <c r="AI12" s="37">
        <v>0.1</v>
      </c>
      <c r="AJ12" s="37">
        <v>0</v>
      </c>
      <c r="AK12" s="37" t="s">
        <v>15</v>
      </c>
      <c r="AL12" s="37" t="s">
        <v>15</v>
      </c>
      <c r="AM12" s="37">
        <v>0.9</v>
      </c>
      <c r="AN12" s="37">
        <v>0.8</v>
      </c>
      <c r="AO12" s="50">
        <v>0.7</v>
      </c>
      <c r="AP12" s="37" t="s">
        <v>15</v>
      </c>
      <c r="AQ12" s="37" t="s">
        <v>15</v>
      </c>
      <c r="AR12" s="37" t="s">
        <v>15</v>
      </c>
      <c r="AS12" s="37">
        <v>0</v>
      </c>
      <c r="AT12" s="37">
        <v>0</v>
      </c>
      <c r="AU12" s="50">
        <v>0.1</v>
      </c>
      <c r="AV12" s="57">
        <v>0.1</v>
      </c>
      <c r="AW12" s="57">
        <v>0.1</v>
      </c>
      <c r="AX12" s="57">
        <v>0.1</v>
      </c>
      <c r="AY12" s="57">
        <v>0.1</v>
      </c>
      <c r="AZ12" s="57">
        <v>0.1</v>
      </c>
      <c r="BA12" s="57">
        <v>0.1</v>
      </c>
      <c r="BB12" s="63">
        <v>0.1</v>
      </c>
      <c r="BC12" s="63">
        <v>0.1</v>
      </c>
      <c r="BD12" s="57">
        <v>0</v>
      </c>
      <c r="BE12" s="57">
        <v>0</v>
      </c>
      <c r="BF12" s="57">
        <v>0</v>
      </c>
      <c r="BG12" s="57">
        <v>0</v>
      </c>
      <c r="BH12" s="57">
        <v>0</v>
      </c>
      <c r="BI12" s="57">
        <v>0</v>
      </c>
      <c r="BJ12" s="57">
        <v>0.4</v>
      </c>
      <c r="BK12" s="3">
        <v>0.5</v>
      </c>
      <c r="BL12" s="3">
        <v>0.8</v>
      </c>
      <c r="BM12" s="3">
        <v>1.7</v>
      </c>
      <c r="BN12" s="3">
        <v>1.4</v>
      </c>
      <c r="BO12" s="3">
        <v>2.8</v>
      </c>
      <c r="BP12" s="3">
        <v>2.7</v>
      </c>
      <c r="BQ12" s="3">
        <v>6.6</v>
      </c>
      <c r="BR12" s="3">
        <v>12.3</v>
      </c>
      <c r="BS12" s="3">
        <v>11.3</v>
      </c>
      <c r="BT12" s="2">
        <v>11.3</v>
      </c>
      <c r="BU12" s="2">
        <v>10.9</v>
      </c>
      <c r="BV12" s="2">
        <v>10.8</v>
      </c>
      <c r="BW12" s="2">
        <v>9.9</v>
      </c>
      <c r="BX12" s="58">
        <v>9</v>
      </c>
      <c r="BY12" s="58">
        <v>7.9</v>
      </c>
      <c r="BZ12" s="58">
        <v>0.7</v>
      </c>
      <c r="CA12" s="58">
        <v>4.4000000000000004</v>
      </c>
      <c r="CB12" s="58">
        <v>0.7</v>
      </c>
      <c r="CC12" s="58">
        <v>0.6</v>
      </c>
      <c r="CD12" s="58">
        <v>1.9</v>
      </c>
      <c r="CE12" s="58">
        <v>2.5</v>
      </c>
      <c r="CF12" s="58">
        <v>4.5999999999999996</v>
      </c>
      <c r="CG12" s="129">
        <v>6.9</v>
      </c>
      <c r="CH12" s="129">
        <v>8.9</v>
      </c>
      <c r="CI12" s="129">
        <v>10.4</v>
      </c>
      <c r="CJ12" s="129">
        <v>59</v>
      </c>
      <c r="CK12" s="2">
        <v>7.6</v>
      </c>
      <c r="CL12" s="2">
        <v>4.0999999999999996</v>
      </c>
    </row>
    <row r="13" spans="1:90" x14ac:dyDescent="0.3">
      <c r="A13" s="1"/>
      <c r="B13" s="49" t="s">
        <v>17</v>
      </c>
      <c r="C13" s="37">
        <v>19.2</v>
      </c>
      <c r="D13" s="37">
        <v>21.6</v>
      </c>
      <c r="E13" s="37">
        <v>22.7</v>
      </c>
      <c r="F13" s="37">
        <v>2.9249999999999998</v>
      </c>
      <c r="G13" s="38">
        <v>4.3</v>
      </c>
      <c r="H13" s="39">
        <v>3.2</v>
      </c>
      <c r="I13" s="39">
        <v>2.6</v>
      </c>
      <c r="J13" s="39">
        <v>4</v>
      </c>
      <c r="K13" s="50">
        <v>7.2</v>
      </c>
      <c r="L13" s="50">
        <v>6.6</v>
      </c>
      <c r="M13" s="50">
        <v>15</v>
      </c>
      <c r="N13" s="50">
        <v>12</v>
      </c>
      <c r="O13" s="50">
        <v>9.9</v>
      </c>
      <c r="P13" s="50">
        <v>22.3</v>
      </c>
      <c r="Q13" s="50">
        <v>9.9</v>
      </c>
      <c r="R13" s="51">
        <v>15.6</v>
      </c>
      <c r="S13" s="51">
        <v>21.5</v>
      </c>
      <c r="T13" s="51">
        <v>39.799999999999997</v>
      </c>
      <c r="U13" s="51">
        <v>2.4</v>
      </c>
      <c r="V13" s="52">
        <v>1.4</v>
      </c>
      <c r="W13" s="51"/>
      <c r="X13" s="53">
        <v>5.2</v>
      </c>
      <c r="Y13" s="37">
        <v>5</v>
      </c>
      <c r="Z13" s="37">
        <v>3.9</v>
      </c>
      <c r="AA13" s="37">
        <v>4.3</v>
      </c>
      <c r="AB13" s="37">
        <v>2.4</v>
      </c>
      <c r="AC13" s="37">
        <v>2.4</v>
      </c>
      <c r="AD13" s="37">
        <v>4.5999999999999996</v>
      </c>
      <c r="AE13" s="37">
        <v>3.2</v>
      </c>
      <c r="AF13" s="37">
        <v>2.4</v>
      </c>
      <c r="AG13" s="37">
        <v>4.0999999999999996</v>
      </c>
      <c r="AH13" s="37">
        <v>6.4</v>
      </c>
      <c r="AI13" s="37">
        <v>2.6</v>
      </c>
      <c r="AJ13" s="37">
        <v>2.5</v>
      </c>
      <c r="AK13" s="37">
        <v>3.3</v>
      </c>
      <c r="AL13" s="37">
        <v>0.5</v>
      </c>
      <c r="AM13" s="37">
        <v>4</v>
      </c>
      <c r="AN13" s="37">
        <v>0.4</v>
      </c>
      <c r="AO13" s="50">
        <v>7.3</v>
      </c>
      <c r="AP13" s="50">
        <v>7.3</v>
      </c>
      <c r="AQ13" s="54">
        <v>7.2</v>
      </c>
      <c r="AR13" s="37">
        <v>7.1</v>
      </c>
      <c r="AS13" s="50">
        <v>6.8</v>
      </c>
      <c r="AT13" s="50">
        <v>6.7</v>
      </c>
      <c r="AU13" s="50">
        <v>6.6</v>
      </c>
      <c r="AV13" s="55">
        <v>6.5</v>
      </c>
      <c r="AW13" s="56">
        <v>11.1</v>
      </c>
      <c r="AX13" s="56">
        <v>11.5</v>
      </c>
      <c r="AY13" s="56">
        <v>15</v>
      </c>
      <c r="AZ13" s="56">
        <v>13</v>
      </c>
      <c r="BA13" s="56">
        <v>10.7</v>
      </c>
      <c r="BB13" s="56">
        <v>13.9</v>
      </c>
      <c r="BC13" s="56">
        <v>12</v>
      </c>
      <c r="BD13" s="56">
        <v>8.4</v>
      </c>
      <c r="BE13" s="3">
        <v>4.2</v>
      </c>
      <c r="BF13" s="3">
        <v>6.7</v>
      </c>
      <c r="BG13" s="3">
        <v>9.9</v>
      </c>
      <c r="BH13" s="3">
        <v>5.5</v>
      </c>
      <c r="BI13" s="3">
        <v>9.4</v>
      </c>
      <c r="BJ13" s="3">
        <v>18.2</v>
      </c>
      <c r="BK13" s="3">
        <v>22.3</v>
      </c>
      <c r="BL13" s="3">
        <v>22.6</v>
      </c>
      <c r="BM13" s="3">
        <v>21.6</v>
      </c>
      <c r="BN13" s="3">
        <v>14.1</v>
      </c>
      <c r="BO13" s="3">
        <v>12.4</v>
      </c>
      <c r="BP13" s="3">
        <v>13</v>
      </c>
      <c r="BQ13" s="3">
        <v>13.1</v>
      </c>
      <c r="BR13" s="3">
        <v>17.7</v>
      </c>
      <c r="BS13" s="3">
        <v>15.6</v>
      </c>
      <c r="BT13" s="2">
        <v>22.5</v>
      </c>
      <c r="BU13" s="2">
        <v>21.9</v>
      </c>
      <c r="BV13" s="2">
        <v>23</v>
      </c>
      <c r="BW13" s="2">
        <v>21.5</v>
      </c>
      <c r="BX13" s="2">
        <v>22.2</v>
      </c>
      <c r="BY13" s="2">
        <v>22.9</v>
      </c>
      <c r="BZ13" s="2">
        <v>36.5</v>
      </c>
      <c r="CA13" s="2">
        <v>39.799999999999997</v>
      </c>
      <c r="CB13" s="2">
        <v>2.1</v>
      </c>
      <c r="CC13" s="2">
        <v>2.5</v>
      </c>
      <c r="CD13" s="2">
        <v>2.4</v>
      </c>
      <c r="CE13" s="2">
        <v>2.4</v>
      </c>
      <c r="CF13" s="2">
        <v>2.2000000000000002</v>
      </c>
      <c r="CG13" s="127">
        <v>1.2</v>
      </c>
      <c r="CH13" s="127">
        <v>1.4</v>
      </c>
      <c r="CI13" s="127">
        <v>1.2</v>
      </c>
      <c r="CJ13" s="127">
        <v>0.4</v>
      </c>
      <c r="CK13" s="2">
        <v>0.6</v>
      </c>
      <c r="CL13" s="2">
        <v>0.5</v>
      </c>
    </row>
    <row r="14" spans="1:90" x14ac:dyDescent="0.3">
      <c r="A14" s="1"/>
      <c r="B14" s="49" t="s">
        <v>18</v>
      </c>
      <c r="C14" s="37">
        <v>7.6</v>
      </c>
      <c r="D14" s="37">
        <v>18.2</v>
      </c>
      <c r="E14" s="37">
        <v>37.1</v>
      </c>
      <c r="F14" s="37">
        <v>26.956</v>
      </c>
      <c r="G14" s="38">
        <v>27.3</v>
      </c>
      <c r="H14" s="39">
        <v>28.4</v>
      </c>
      <c r="I14" s="39">
        <v>29</v>
      </c>
      <c r="J14" s="39">
        <v>26.7</v>
      </c>
      <c r="K14" s="50">
        <v>83.8</v>
      </c>
      <c r="L14" s="50">
        <v>99.8</v>
      </c>
      <c r="M14" s="50">
        <v>114.6</v>
      </c>
      <c r="N14" s="50">
        <v>108.8</v>
      </c>
      <c r="O14" s="50">
        <v>112</v>
      </c>
      <c r="P14" s="50">
        <v>111.1</v>
      </c>
      <c r="Q14" s="50">
        <v>112</v>
      </c>
      <c r="R14" s="51">
        <v>102.8</v>
      </c>
      <c r="S14" s="51">
        <v>103.5</v>
      </c>
      <c r="T14" s="51">
        <v>115.9</v>
      </c>
      <c r="U14" s="51">
        <v>4.0999999999999996</v>
      </c>
      <c r="V14" s="52">
        <v>11.7</v>
      </c>
      <c r="W14" s="51"/>
      <c r="X14" s="53">
        <v>21.8</v>
      </c>
      <c r="Y14" s="37">
        <v>22.8</v>
      </c>
      <c r="Z14" s="37">
        <v>25.6</v>
      </c>
      <c r="AA14" s="37">
        <v>27.3</v>
      </c>
      <c r="AB14" s="37">
        <v>30.5</v>
      </c>
      <c r="AC14" s="37">
        <v>33.6</v>
      </c>
      <c r="AD14" s="37">
        <v>36</v>
      </c>
      <c r="AE14" s="37">
        <v>28.4</v>
      </c>
      <c r="AF14" s="37">
        <v>29.7</v>
      </c>
      <c r="AG14" s="37">
        <v>28</v>
      </c>
      <c r="AH14" s="37">
        <v>26.1</v>
      </c>
      <c r="AI14" s="37">
        <v>29</v>
      </c>
      <c r="AJ14" s="37">
        <v>27.2</v>
      </c>
      <c r="AK14" s="37">
        <v>24.8</v>
      </c>
      <c r="AL14" s="37">
        <v>27.3</v>
      </c>
      <c r="AM14" s="37">
        <v>26.7</v>
      </c>
      <c r="AN14" s="37">
        <v>50.8</v>
      </c>
      <c r="AO14" s="50">
        <v>73.900000000000006</v>
      </c>
      <c r="AP14" s="50">
        <v>79.599999999999994</v>
      </c>
      <c r="AQ14" s="54">
        <v>83.8</v>
      </c>
      <c r="AR14" s="37">
        <v>91.9</v>
      </c>
      <c r="AS14" s="50">
        <v>87.9</v>
      </c>
      <c r="AT14" s="50">
        <v>92.6</v>
      </c>
      <c r="AU14" s="50">
        <v>99.8</v>
      </c>
      <c r="AV14" s="55">
        <v>101.2</v>
      </c>
      <c r="AW14" s="56">
        <v>199.5</v>
      </c>
      <c r="AX14" s="56">
        <v>120.6</v>
      </c>
      <c r="AY14" s="56">
        <v>114.6</v>
      </c>
      <c r="AZ14" s="56">
        <v>113.6</v>
      </c>
      <c r="BA14" s="56">
        <v>112.7</v>
      </c>
      <c r="BB14" s="56">
        <v>110.4</v>
      </c>
      <c r="BC14" s="56">
        <v>108.8</v>
      </c>
      <c r="BD14" s="56">
        <v>32.9</v>
      </c>
      <c r="BE14" s="3">
        <v>106.3</v>
      </c>
      <c r="BF14" s="3">
        <v>112.5</v>
      </c>
      <c r="BG14" s="3">
        <v>112</v>
      </c>
      <c r="BH14" s="3">
        <v>106.3</v>
      </c>
      <c r="BI14" s="3">
        <v>112.3</v>
      </c>
      <c r="BJ14" s="3">
        <v>112.8</v>
      </c>
      <c r="BK14" s="3">
        <v>111.1</v>
      </c>
      <c r="BL14" s="3">
        <v>105.3</v>
      </c>
      <c r="BM14" s="3">
        <v>111.9</v>
      </c>
      <c r="BN14" s="3">
        <v>101</v>
      </c>
      <c r="BO14" s="3">
        <v>98.6</v>
      </c>
      <c r="BP14" s="3">
        <v>98.1</v>
      </c>
      <c r="BQ14" s="3">
        <v>92.1</v>
      </c>
      <c r="BR14" s="3">
        <v>94.7</v>
      </c>
      <c r="BS14" s="3">
        <v>102.8</v>
      </c>
      <c r="BT14" s="2">
        <v>108.2</v>
      </c>
      <c r="BU14" s="2">
        <v>110.6</v>
      </c>
      <c r="BV14" s="2">
        <v>107.3</v>
      </c>
      <c r="BW14" s="2">
        <v>103.5</v>
      </c>
      <c r="BX14" s="2">
        <v>101.9</v>
      </c>
      <c r="BY14" s="2">
        <v>103.7</v>
      </c>
      <c r="BZ14" s="2">
        <v>109.5</v>
      </c>
      <c r="CA14" s="2">
        <v>115.9</v>
      </c>
      <c r="CB14" s="2">
        <v>4.3</v>
      </c>
      <c r="CC14" s="2">
        <v>3.9</v>
      </c>
      <c r="CD14" s="2">
        <v>3.2</v>
      </c>
      <c r="CE14" s="2">
        <v>4.0999999999999996</v>
      </c>
      <c r="CF14" s="2">
        <v>6</v>
      </c>
      <c r="CG14" s="127">
        <v>6.6</v>
      </c>
      <c r="CH14" s="127">
        <v>11.7</v>
      </c>
      <c r="CI14" s="127">
        <v>195</v>
      </c>
      <c r="CJ14" s="127">
        <v>188.3</v>
      </c>
      <c r="CK14" s="2">
        <v>179.5</v>
      </c>
      <c r="CL14" s="2">
        <v>310.39999999999998</v>
      </c>
    </row>
    <row r="15" spans="1:90" x14ac:dyDescent="0.3">
      <c r="A15" s="8"/>
      <c r="B15" s="64" t="s">
        <v>19</v>
      </c>
      <c r="C15" s="65">
        <v>11.6</v>
      </c>
      <c r="D15" s="65">
        <v>20.6</v>
      </c>
      <c r="E15" s="65">
        <v>62.9</v>
      </c>
      <c r="F15" s="65">
        <v>58.500999999999998</v>
      </c>
      <c r="G15" s="66">
        <v>137</v>
      </c>
      <c r="H15" s="66">
        <v>126.6</v>
      </c>
      <c r="I15" s="66">
        <v>133.6</v>
      </c>
      <c r="J15" s="66">
        <v>129.1</v>
      </c>
      <c r="K15" s="65">
        <v>124.8</v>
      </c>
      <c r="L15" s="65">
        <v>128.80000000000001</v>
      </c>
      <c r="M15" s="65">
        <v>130.69999999999999</v>
      </c>
      <c r="N15" s="65">
        <v>125.6</v>
      </c>
      <c r="O15" s="65">
        <v>68</v>
      </c>
      <c r="P15" s="65">
        <v>67.8</v>
      </c>
      <c r="Q15" s="65">
        <v>68</v>
      </c>
      <c r="R15" s="67">
        <v>63</v>
      </c>
      <c r="S15" s="67">
        <v>169.1</v>
      </c>
      <c r="T15" s="67">
        <v>132.30000000000001</v>
      </c>
      <c r="U15" s="67">
        <v>124.6</v>
      </c>
      <c r="V15" s="52">
        <v>349.4</v>
      </c>
      <c r="W15" s="51"/>
      <c r="X15" s="69">
        <v>60.9</v>
      </c>
      <c r="Y15" s="65">
        <v>104</v>
      </c>
      <c r="Z15" s="65">
        <v>147.1</v>
      </c>
      <c r="AA15" s="37">
        <v>137</v>
      </c>
      <c r="AB15" s="65">
        <v>132.19999999999999</v>
      </c>
      <c r="AC15" s="65">
        <v>157</v>
      </c>
      <c r="AD15" s="65">
        <v>121.6</v>
      </c>
      <c r="AE15" s="65">
        <v>126.6</v>
      </c>
      <c r="AF15" s="37">
        <v>129.69999999999999</v>
      </c>
      <c r="AG15" s="65">
        <v>126.5</v>
      </c>
      <c r="AH15" s="65">
        <v>138.30000000000001</v>
      </c>
      <c r="AI15" s="65">
        <v>133.6</v>
      </c>
      <c r="AJ15" s="65">
        <v>133.69999999999999</v>
      </c>
      <c r="AK15" s="65">
        <v>121.7</v>
      </c>
      <c r="AL15" s="65">
        <v>139.6</v>
      </c>
      <c r="AM15" s="65">
        <v>129.1</v>
      </c>
      <c r="AN15" s="65">
        <v>124.8</v>
      </c>
      <c r="AO15" s="65">
        <v>123.7</v>
      </c>
      <c r="AP15" s="65">
        <v>125.1</v>
      </c>
      <c r="AQ15" s="70">
        <v>124.8</v>
      </c>
      <c r="AR15" s="65">
        <v>117.3</v>
      </c>
      <c r="AS15" s="65">
        <v>127.2</v>
      </c>
      <c r="AT15" s="65">
        <v>124.4</v>
      </c>
      <c r="AU15" s="65">
        <v>128.80000000000001</v>
      </c>
      <c r="AV15" s="70">
        <v>129.19999999999999</v>
      </c>
      <c r="AW15" s="67">
        <v>126.7</v>
      </c>
      <c r="AX15" s="67">
        <v>126.3</v>
      </c>
      <c r="AY15" s="67">
        <v>130.69999999999999</v>
      </c>
      <c r="AZ15" s="67">
        <v>122.5</v>
      </c>
      <c r="BA15" s="70">
        <v>122.4</v>
      </c>
      <c r="BB15" s="70">
        <v>132.69999999999999</v>
      </c>
      <c r="BC15" s="70">
        <v>125.6</v>
      </c>
      <c r="BD15" s="70">
        <v>117.5</v>
      </c>
      <c r="BE15" s="10">
        <v>47.3</v>
      </c>
      <c r="BF15" s="10">
        <v>45.1</v>
      </c>
      <c r="BG15" s="10">
        <v>68</v>
      </c>
      <c r="BH15" s="10">
        <v>41.1</v>
      </c>
      <c r="BI15" s="10">
        <v>54</v>
      </c>
      <c r="BJ15" s="10">
        <v>39</v>
      </c>
      <c r="BK15" s="10">
        <v>67.8</v>
      </c>
      <c r="BL15" s="10">
        <v>74.8</v>
      </c>
      <c r="BM15" s="10">
        <v>90.2</v>
      </c>
      <c r="BN15" s="10">
        <v>150.19999999999999</v>
      </c>
      <c r="BO15" s="10">
        <v>50.8</v>
      </c>
      <c r="BP15" s="10">
        <v>60.1</v>
      </c>
      <c r="BQ15" s="10">
        <v>59.1</v>
      </c>
      <c r="BR15" s="10">
        <v>52.4</v>
      </c>
      <c r="BS15" s="10">
        <v>63</v>
      </c>
      <c r="BT15" s="11">
        <v>61.9</v>
      </c>
      <c r="BU15" s="11">
        <v>62.6</v>
      </c>
      <c r="BV15" s="11">
        <v>94.6</v>
      </c>
      <c r="BW15" s="11">
        <v>169.1</v>
      </c>
      <c r="BX15" s="11">
        <v>153.5</v>
      </c>
      <c r="BY15" s="11">
        <v>144.9</v>
      </c>
      <c r="BZ15" s="11">
        <v>143.1</v>
      </c>
      <c r="CA15" s="11">
        <v>132.30000000000001</v>
      </c>
      <c r="CB15" s="11">
        <v>167.4</v>
      </c>
      <c r="CC15" s="11">
        <v>188.9</v>
      </c>
      <c r="CD15" s="11">
        <v>153.9</v>
      </c>
      <c r="CE15" s="11">
        <v>124.6</v>
      </c>
      <c r="CF15" s="11">
        <v>122.7</v>
      </c>
      <c r="CG15" s="131">
        <v>133.6</v>
      </c>
      <c r="CH15" s="131">
        <v>349.4</v>
      </c>
      <c r="CI15" s="131">
        <v>274.7</v>
      </c>
      <c r="CJ15" s="131">
        <v>148.19999999999999</v>
      </c>
      <c r="CK15" s="2">
        <v>144.5</v>
      </c>
      <c r="CL15" s="2">
        <v>140.9</v>
      </c>
    </row>
    <row r="16" spans="1:90" s="84" customFormat="1" x14ac:dyDescent="0.3">
      <c r="A16" s="71"/>
      <c r="B16" s="71" t="s">
        <v>20</v>
      </c>
      <c r="C16" s="72">
        <v>63.9</v>
      </c>
      <c r="D16" s="72">
        <v>74.2</v>
      </c>
      <c r="E16" s="72">
        <v>140.5</v>
      </c>
      <c r="F16" s="72">
        <v>120.75199999999998</v>
      </c>
      <c r="G16" s="73">
        <v>185.1</v>
      </c>
      <c r="H16" s="74">
        <v>171.8</v>
      </c>
      <c r="I16" s="74">
        <v>175.1</v>
      </c>
      <c r="J16" s="74">
        <v>162.6</v>
      </c>
      <c r="K16" s="75">
        <v>219.2</v>
      </c>
      <c r="L16" s="75">
        <v>236.7</v>
      </c>
      <c r="M16" s="75">
        <v>262.89999999999998</v>
      </c>
      <c r="N16" s="75">
        <v>248.7</v>
      </c>
      <c r="O16" s="75">
        <v>190.3</v>
      </c>
      <c r="P16" s="75">
        <v>202.5</v>
      </c>
      <c r="Q16" s="75">
        <v>190.3</v>
      </c>
      <c r="R16" s="76">
        <v>193.6</v>
      </c>
      <c r="S16" s="76">
        <v>306.2</v>
      </c>
      <c r="T16" s="76">
        <v>294.5</v>
      </c>
      <c r="U16" s="76">
        <v>137.79999999999998</v>
      </c>
      <c r="V16" s="141">
        <v>516.4</v>
      </c>
      <c r="W16" s="76"/>
      <c r="X16" s="78">
        <v>131.1</v>
      </c>
      <c r="Y16" s="72">
        <v>150.6</v>
      </c>
      <c r="Z16" s="72">
        <f>SUM(Z9:Z15)</f>
        <v>188.6</v>
      </c>
      <c r="AA16" s="79">
        <v>185.1</v>
      </c>
      <c r="AB16" s="72">
        <v>180.6</v>
      </c>
      <c r="AC16" s="72">
        <v>208</v>
      </c>
      <c r="AD16" s="72">
        <v>168.3</v>
      </c>
      <c r="AE16" s="72">
        <v>171.8</v>
      </c>
      <c r="AF16" s="79">
        <v>190.6</v>
      </c>
      <c r="AG16" s="72">
        <v>186.9</v>
      </c>
      <c r="AH16" s="72">
        <v>177.1</v>
      </c>
      <c r="AI16" s="72">
        <v>175.1</v>
      </c>
      <c r="AJ16" s="72">
        <v>167.2</v>
      </c>
      <c r="AK16" s="72">
        <v>156.4</v>
      </c>
      <c r="AL16" s="75">
        <v>175.5</v>
      </c>
      <c r="AM16" s="75">
        <v>162.6</v>
      </c>
      <c r="AN16" s="72">
        <v>194.2</v>
      </c>
      <c r="AO16" s="75">
        <v>216</v>
      </c>
      <c r="AP16" s="75">
        <v>214.39999999999998</v>
      </c>
      <c r="AQ16" s="80">
        <v>219.2</v>
      </c>
      <c r="AR16" s="72">
        <v>218.10000000000002</v>
      </c>
      <c r="AS16" s="75">
        <v>225</v>
      </c>
      <c r="AT16" s="75">
        <v>230.9</v>
      </c>
      <c r="AU16" s="75">
        <v>236.7</v>
      </c>
      <c r="AV16" s="81">
        <v>238.1</v>
      </c>
      <c r="AW16" s="82">
        <v>338.6</v>
      </c>
      <c r="AX16" s="81">
        <v>261</v>
      </c>
      <c r="AY16" s="82">
        <v>262.89999999999998</v>
      </c>
      <c r="AZ16" s="82">
        <v>250</v>
      </c>
      <c r="BA16" s="81">
        <v>248.4</v>
      </c>
      <c r="BB16" s="81">
        <v>259.39999999999998</v>
      </c>
      <c r="BC16" s="81">
        <v>248.7</v>
      </c>
      <c r="BD16" s="81">
        <v>229.2</v>
      </c>
      <c r="BE16" s="81">
        <v>158.19999999999999</v>
      </c>
      <c r="BF16" s="81">
        <v>164.7</v>
      </c>
      <c r="BG16" s="81">
        <v>190.3</v>
      </c>
      <c r="BH16" s="83">
        <v>153</v>
      </c>
      <c r="BI16" s="83">
        <v>175.89999999999998</v>
      </c>
      <c r="BJ16" s="83">
        <v>170.7</v>
      </c>
      <c r="BK16" s="83">
        <v>202.5</v>
      </c>
      <c r="BL16" s="83">
        <v>206.2</v>
      </c>
      <c r="BM16" s="83">
        <v>228.2</v>
      </c>
      <c r="BN16" s="83">
        <v>269.29999999999995</v>
      </c>
      <c r="BO16" s="83">
        <v>167.2</v>
      </c>
      <c r="BP16" s="83">
        <v>176.4</v>
      </c>
      <c r="BQ16" s="83">
        <v>172</v>
      </c>
      <c r="BR16" s="83">
        <v>178.1</v>
      </c>
      <c r="BS16" s="83">
        <v>193.6</v>
      </c>
      <c r="BT16" s="84">
        <v>206.5</v>
      </c>
      <c r="BU16" s="84">
        <v>208.49999999999997</v>
      </c>
      <c r="BV16" s="84">
        <v>237.9</v>
      </c>
      <c r="BW16" s="84">
        <v>306.2</v>
      </c>
      <c r="BX16" s="84">
        <v>288.89999999999998</v>
      </c>
      <c r="BY16" s="84">
        <v>281.60000000000002</v>
      </c>
      <c r="BZ16" s="84">
        <v>291.89999999999998</v>
      </c>
      <c r="CA16" s="84">
        <v>294.5</v>
      </c>
      <c r="CB16" s="84">
        <v>176.5</v>
      </c>
      <c r="CC16" s="84">
        <v>198.5</v>
      </c>
      <c r="CD16" s="84">
        <v>164.8</v>
      </c>
      <c r="CE16" s="84">
        <v>137.79999999999998</v>
      </c>
      <c r="CF16" s="84">
        <v>140.30000000000001</v>
      </c>
      <c r="CG16" s="132">
        <v>236.8</v>
      </c>
      <c r="CH16" s="132">
        <v>516.4</v>
      </c>
      <c r="CI16" s="132">
        <f t="shared" ref="CI16" si="0">SUM(CI9:CI15)</f>
        <v>562.5</v>
      </c>
      <c r="CJ16" s="132">
        <v>468.59999999999997</v>
      </c>
      <c r="CK16" s="143">
        <v>586.1</v>
      </c>
      <c r="CL16" s="143">
        <f>SUM(CL9:CL15)</f>
        <v>514.4</v>
      </c>
    </row>
    <row r="17" spans="1:90" x14ac:dyDescent="0.3">
      <c r="A17" s="1"/>
      <c r="B17" s="1"/>
      <c r="C17" s="37"/>
      <c r="D17" s="37"/>
      <c r="E17" s="37"/>
      <c r="F17" s="37"/>
      <c r="G17" s="38"/>
      <c r="H17" s="39"/>
      <c r="I17" s="39"/>
      <c r="J17" s="39"/>
      <c r="K17" s="50"/>
      <c r="L17" s="50"/>
      <c r="M17" s="50"/>
      <c r="N17" s="50"/>
      <c r="O17" s="50"/>
      <c r="P17" s="50"/>
      <c r="Q17" s="50"/>
      <c r="R17" s="51"/>
      <c r="S17" s="51"/>
      <c r="T17" s="51"/>
      <c r="U17" s="51"/>
      <c r="V17" s="52"/>
      <c r="W17" s="51"/>
      <c r="X17" s="53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50"/>
      <c r="AP17" s="50"/>
      <c r="AQ17" s="54"/>
      <c r="AR17" s="54"/>
      <c r="AS17" s="54"/>
      <c r="AT17" s="54"/>
      <c r="AU17" s="54"/>
      <c r="AV17" s="55"/>
      <c r="AW17" s="56"/>
      <c r="AX17" s="56"/>
      <c r="AY17" s="56"/>
      <c r="AZ17" s="56"/>
      <c r="BQ17" s="3"/>
      <c r="CI17" s="127"/>
      <c r="CJ17" s="127"/>
      <c r="CL17" s="2"/>
    </row>
    <row r="18" spans="1:90" x14ac:dyDescent="0.3">
      <c r="A18" s="1"/>
      <c r="B18" s="1" t="s">
        <v>21</v>
      </c>
      <c r="C18" s="37"/>
      <c r="D18" s="37"/>
      <c r="E18" s="37"/>
      <c r="F18" s="37"/>
      <c r="G18" s="38"/>
      <c r="H18" s="39"/>
      <c r="I18" s="39"/>
      <c r="J18" s="39"/>
      <c r="K18" s="50"/>
      <c r="L18" s="50"/>
      <c r="M18" s="50"/>
      <c r="N18" s="50"/>
      <c r="O18" s="50"/>
      <c r="P18" s="50"/>
      <c r="Q18" s="50"/>
      <c r="R18" s="51"/>
      <c r="S18" s="51"/>
      <c r="T18" s="51"/>
      <c r="U18" s="51"/>
      <c r="V18" s="52"/>
      <c r="W18" s="51"/>
      <c r="X18" s="53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50"/>
      <c r="AP18" s="50"/>
      <c r="AQ18" s="54"/>
      <c r="AR18" s="54"/>
      <c r="AS18" s="54"/>
      <c r="AT18" s="54"/>
      <c r="AU18" s="54"/>
      <c r="AV18" s="55"/>
      <c r="AW18" s="56"/>
      <c r="AX18" s="56"/>
      <c r="AY18" s="56"/>
      <c r="AZ18" s="56"/>
      <c r="BQ18" s="3"/>
      <c r="CI18" s="127"/>
      <c r="CJ18" s="127"/>
      <c r="CL18" s="2"/>
    </row>
    <row r="19" spans="1:90" x14ac:dyDescent="0.3">
      <c r="A19" s="1"/>
      <c r="B19" s="46" t="s">
        <v>22</v>
      </c>
      <c r="C19" s="37">
        <v>3.1</v>
      </c>
      <c r="D19" s="37">
        <v>25.4</v>
      </c>
      <c r="E19" s="37">
        <v>28</v>
      </c>
      <c r="F19" s="37">
        <v>23.754000000000001</v>
      </c>
      <c r="G19" s="38">
        <v>25.7</v>
      </c>
      <c r="H19" s="39">
        <v>14.1</v>
      </c>
      <c r="I19" s="39">
        <v>5.8</v>
      </c>
      <c r="J19" s="39">
        <v>28.4</v>
      </c>
      <c r="K19" s="50">
        <v>173.6</v>
      </c>
      <c r="L19" s="50">
        <v>157.9</v>
      </c>
      <c r="M19" s="50">
        <v>167.4</v>
      </c>
      <c r="N19" s="50">
        <v>71.7</v>
      </c>
      <c r="O19" s="50">
        <v>69.099999999999994</v>
      </c>
      <c r="P19" s="50">
        <v>51.8</v>
      </c>
      <c r="Q19" s="50">
        <v>58.7</v>
      </c>
      <c r="R19" s="51">
        <v>10.1</v>
      </c>
      <c r="S19" s="51">
        <v>0.4</v>
      </c>
      <c r="T19" s="51">
        <v>0.7</v>
      </c>
      <c r="U19" s="51">
        <v>1</v>
      </c>
      <c r="V19" s="52">
        <v>6.9</v>
      </c>
      <c r="W19" s="51"/>
      <c r="X19" s="53">
        <v>23.8</v>
      </c>
      <c r="Y19" s="37">
        <v>22</v>
      </c>
      <c r="Z19" s="37">
        <v>23.2</v>
      </c>
      <c r="AA19" s="37">
        <v>25.7</v>
      </c>
      <c r="AB19" s="37">
        <v>30</v>
      </c>
      <c r="AC19" s="37">
        <v>19.7</v>
      </c>
      <c r="AD19" s="37">
        <v>17.2</v>
      </c>
      <c r="AE19" s="37">
        <v>14.1</v>
      </c>
      <c r="AF19" s="37">
        <v>14.3</v>
      </c>
      <c r="AG19" s="37">
        <v>13.4</v>
      </c>
      <c r="AH19" s="37">
        <v>9.3000000000000007</v>
      </c>
      <c r="AI19" s="37">
        <v>5.8</v>
      </c>
      <c r="AJ19" s="37">
        <v>6.2</v>
      </c>
      <c r="AK19" s="37">
        <v>5.7</v>
      </c>
      <c r="AL19" s="37">
        <v>16.399999999999999</v>
      </c>
      <c r="AM19" s="37">
        <v>28.4</v>
      </c>
      <c r="AN19" s="37">
        <v>10.3</v>
      </c>
      <c r="AO19" s="50">
        <v>71.5</v>
      </c>
      <c r="AP19" s="50">
        <v>218.8</v>
      </c>
      <c r="AQ19" s="54">
        <v>173.6</v>
      </c>
      <c r="AR19" s="37">
        <v>167.2</v>
      </c>
      <c r="AS19" s="50">
        <v>171</v>
      </c>
      <c r="AT19" s="50">
        <v>157.1</v>
      </c>
      <c r="AU19" s="50">
        <v>157.9</v>
      </c>
      <c r="AV19" s="55">
        <v>155.4</v>
      </c>
      <c r="AW19" s="56">
        <v>163.9</v>
      </c>
      <c r="AX19" s="56">
        <v>169.6</v>
      </c>
      <c r="AY19" s="56">
        <v>167.4</v>
      </c>
      <c r="AZ19" s="56">
        <v>92</v>
      </c>
      <c r="BA19" s="55">
        <v>83.9</v>
      </c>
      <c r="BB19" s="55">
        <v>76.099999999999994</v>
      </c>
      <c r="BC19" s="55">
        <v>71.7</v>
      </c>
      <c r="BD19" s="55">
        <v>70</v>
      </c>
      <c r="BE19" s="3">
        <v>55.2</v>
      </c>
      <c r="BF19" s="3">
        <v>55.3</v>
      </c>
      <c r="BG19" s="3">
        <v>69.099999999999994</v>
      </c>
      <c r="BH19" s="3">
        <v>44.6</v>
      </c>
      <c r="BI19" s="3">
        <v>58.4</v>
      </c>
      <c r="BJ19" s="3">
        <v>52</v>
      </c>
      <c r="BK19" s="3">
        <v>51.8</v>
      </c>
      <c r="BL19" s="3">
        <v>50.1</v>
      </c>
      <c r="BM19" s="3">
        <v>44.3</v>
      </c>
      <c r="BN19" s="3">
        <v>43.1</v>
      </c>
      <c r="BO19" s="3">
        <v>0.3</v>
      </c>
      <c r="BP19" s="3">
        <v>7.2</v>
      </c>
      <c r="BQ19" s="3">
        <v>1.4</v>
      </c>
      <c r="BR19" s="3">
        <v>1.5</v>
      </c>
      <c r="BS19" s="3">
        <v>10.1</v>
      </c>
      <c r="BT19" s="2">
        <v>1.3</v>
      </c>
      <c r="BU19" s="2">
        <v>0.2</v>
      </c>
      <c r="BV19" s="2">
        <v>0.2</v>
      </c>
      <c r="BW19" s="2">
        <v>0.4</v>
      </c>
      <c r="BX19" s="2">
        <v>0.2</v>
      </c>
      <c r="BY19" s="2">
        <v>0.1</v>
      </c>
      <c r="BZ19" s="2">
        <v>0.6</v>
      </c>
      <c r="CA19" s="2">
        <v>0.7</v>
      </c>
      <c r="CB19" s="2">
        <v>0.3</v>
      </c>
      <c r="CC19" s="2">
        <v>2.7</v>
      </c>
      <c r="CD19" s="2">
        <v>1.3</v>
      </c>
      <c r="CE19" s="2">
        <v>1</v>
      </c>
      <c r="CF19" s="2">
        <v>1</v>
      </c>
      <c r="CG19" s="127">
        <v>0.9</v>
      </c>
      <c r="CH19" s="127">
        <v>6.9</v>
      </c>
      <c r="CI19" s="127">
        <v>7.4</v>
      </c>
      <c r="CJ19" s="127">
        <v>1.4</v>
      </c>
      <c r="CK19" s="2">
        <v>7.3</v>
      </c>
      <c r="CL19" s="2">
        <v>0.9</v>
      </c>
    </row>
    <row r="20" spans="1:90" x14ac:dyDescent="0.3">
      <c r="A20" s="1"/>
      <c r="B20" s="46" t="s">
        <v>23</v>
      </c>
      <c r="C20" s="37">
        <v>45.4</v>
      </c>
      <c r="D20" s="37">
        <v>44.5</v>
      </c>
      <c r="E20" s="37">
        <v>53</v>
      </c>
      <c r="F20" s="37">
        <v>170.983</v>
      </c>
      <c r="G20" s="38">
        <v>254.5</v>
      </c>
      <c r="H20" s="39">
        <v>229.8</v>
      </c>
      <c r="I20" s="39">
        <v>201.5</v>
      </c>
      <c r="J20" s="39">
        <v>213.7</v>
      </c>
      <c r="K20" s="50">
        <v>442.3</v>
      </c>
      <c r="L20" s="50">
        <v>628.29999999999995</v>
      </c>
      <c r="M20" s="50">
        <v>668.8</v>
      </c>
      <c r="N20" s="50">
        <v>751.6</v>
      </c>
      <c r="O20" s="50">
        <v>791.6</v>
      </c>
      <c r="P20" s="50">
        <v>337.3</v>
      </c>
      <c r="Q20" s="50">
        <v>780.8</v>
      </c>
      <c r="R20" s="51">
        <v>626.9</v>
      </c>
      <c r="S20" s="51">
        <v>524.5</v>
      </c>
      <c r="T20" s="51">
        <v>517.5</v>
      </c>
      <c r="U20" s="51">
        <v>519.4</v>
      </c>
      <c r="V20" s="52">
        <v>769.1</v>
      </c>
      <c r="W20" s="51"/>
      <c r="X20" s="53">
        <v>226.9</v>
      </c>
      <c r="Y20" s="37">
        <v>245.2</v>
      </c>
      <c r="Z20" s="37">
        <v>220.2</v>
      </c>
      <c r="AA20" s="37">
        <v>254.5</v>
      </c>
      <c r="AB20" s="37">
        <v>271.3</v>
      </c>
      <c r="AC20" s="37">
        <v>264.39999999999998</v>
      </c>
      <c r="AD20" s="37">
        <v>324.10000000000002</v>
      </c>
      <c r="AE20" s="37">
        <v>229.8</v>
      </c>
      <c r="AF20" s="37">
        <v>233.1</v>
      </c>
      <c r="AG20" s="37">
        <v>341.4</v>
      </c>
      <c r="AH20" s="37">
        <v>307.39999999999998</v>
      </c>
      <c r="AI20" s="37">
        <v>201.5</v>
      </c>
      <c r="AJ20" s="37">
        <v>176.3</v>
      </c>
      <c r="AK20" s="37">
        <v>167.1</v>
      </c>
      <c r="AL20" s="37">
        <v>260.8</v>
      </c>
      <c r="AM20" s="37">
        <v>213.7</v>
      </c>
      <c r="AN20" s="37">
        <v>233.2</v>
      </c>
      <c r="AO20" s="50">
        <v>232.7</v>
      </c>
      <c r="AP20" s="50">
        <v>259.8</v>
      </c>
      <c r="AQ20" s="54">
        <v>442.3</v>
      </c>
      <c r="AR20" s="37">
        <v>363.9</v>
      </c>
      <c r="AS20" s="50">
        <v>233.3</v>
      </c>
      <c r="AT20" s="50">
        <v>266.10000000000002</v>
      </c>
      <c r="AU20" s="50">
        <v>628.29999999999995</v>
      </c>
      <c r="AV20" s="55">
        <v>542</v>
      </c>
      <c r="AW20" s="56">
        <v>580.79999999999995</v>
      </c>
      <c r="AX20" s="55">
        <v>605</v>
      </c>
      <c r="AY20" s="56">
        <v>668.8</v>
      </c>
      <c r="AZ20" s="56">
        <v>633.9</v>
      </c>
      <c r="BA20" s="55">
        <v>763.6</v>
      </c>
      <c r="BB20" s="55">
        <v>794.5</v>
      </c>
      <c r="BC20" s="55">
        <v>751.6</v>
      </c>
      <c r="BD20" s="55">
        <v>741.4</v>
      </c>
      <c r="BE20" s="3">
        <v>690.4</v>
      </c>
      <c r="BF20" s="3">
        <v>793.2</v>
      </c>
      <c r="BG20" s="3">
        <v>791.6</v>
      </c>
      <c r="BH20" s="3">
        <v>393.2</v>
      </c>
      <c r="BI20" s="3">
        <v>306.2</v>
      </c>
      <c r="BJ20" s="3">
        <v>328</v>
      </c>
      <c r="BK20" s="3">
        <v>337.3</v>
      </c>
      <c r="BL20" s="3">
        <v>359.1</v>
      </c>
      <c r="BM20" s="3">
        <v>409.5</v>
      </c>
      <c r="BN20" s="3">
        <v>441.4</v>
      </c>
      <c r="BO20" s="3">
        <v>666.9</v>
      </c>
      <c r="BP20" s="3">
        <v>470.7</v>
      </c>
      <c r="BQ20" s="3">
        <v>648.79999999999995</v>
      </c>
      <c r="BR20" s="3">
        <v>633.70000000000005</v>
      </c>
      <c r="BS20" s="3">
        <v>626.9</v>
      </c>
      <c r="BT20" s="2">
        <v>626.29999999999995</v>
      </c>
      <c r="BU20" s="2">
        <v>464</v>
      </c>
      <c r="BV20" s="2">
        <v>519.29999999999995</v>
      </c>
      <c r="BW20" s="2">
        <v>524.5</v>
      </c>
      <c r="BX20" s="2">
        <v>513.5</v>
      </c>
      <c r="BY20" s="2">
        <v>515.70000000000005</v>
      </c>
      <c r="BZ20" s="2">
        <v>514.29999999999995</v>
      </c>
      <c r="CA20" s="2">
        <v>517.5</v>
      </c>
      <c r="CB20" s="2">
        <v>511.1</v>
      </c>
      <c r="CC20" s="2">
        <v>519.1</v>
      </c>
      <c r="CD20" s="2">
        <v>522.9</v>
      </c>
      <c r="CE20" s="2">
        <v>519.4</v>
      </c>
      <c r="CF20" s="2">
        <v>523.1</v>
      </c>
      <c r="CG20" s="127">
        <v>649.79999999999995</v>
      </c>
      <c r="CH20" s="127">
        <v>769.1</v>
      </c>
      <c r="CI20" s="127">
        <v>777.4</v>
      </c>
      <c r="CJ20" s="127">
        <v>802.5</v>
      </c>
      <c r="CK20" s="2">
        <v>1588.3</v>
      </c>
      <c r="CL20" s="2">
        <v>957.9</v>
      </c>
    </row>
    <row r="21" spans="1:90" x14ac:dyDescent="0.3">
      <c r="A21" s="1"/>
      <c r="B21" s="46" t="s">
        <v>24</v>
      </c>
      <c r="C21" s="37">
        <v>9.8000000000000007</v>
      </c>
      <c r="D21" s="37">
        <v>5</v>
      </c>
      <c r="E21" s="37">
        <v>10.3</v>
      </c>
      <c r="F21" s="37">
        <v>15.14</v>
      </c>
      <c r="G21" s="38">
        <v>11.1</v>
      </c>
      <c r="H21" s="39">
        <v>14.3</v>
      </c>
      <c r="I21" s="39">
        <v>18.399999999999999</v>
      </c>
      <c r="J21" s="39">
        <v>22.1</v>
      </c>
      <c r="K21" s="50">
        <v>9.5</v>
      </c>
      <c r="L21" s="50">
        <v>22.4</v>
      </c>
      <c r="M21" s="50">
        <v>24.8</v>
      </c>
      <c r="N21" s="50">
        <v>16.100000000000001</v>
      </c>
      <c r="O21" s="50">
        <v>7.6</v>
      </c>
      <c r="P21" s="50">
        <v>4.8</v>
      </c>
      <c r="Q21" s="50">
        <v>7.6</v>
      </c>
      <c r="R21" s="51">
        <v>6.8</v>
      </c>
      <c r="S21" s="51">
        <v>9.6</v>
      </c>
      <c r="T21" s="51">
        <v>11.6</v>
      </c>
      <c r="U21" s="51">
        <v>6</v>
      </c>
      <c r="V21" s="52">
        <v>10.5</v>
      </c>
      <c r="W21" s="51"/>
      <c r="X21" s="53">
        <v>14.5</v>
      </c>
      <c r="Y21" s="37">
        <v>12.4</v>
      </c>
      <c r="Z21" s="37">
        <v>32.299999999999997</v>
      </c>
      <c r="AA21" s="37">
        <v>11.1</v>
      </c>
      <c r="AB21" s="37">
        <v>10.199999999999999</v>
      </c>
      <c r="AC21" s="37">
        <v>11.1</v>
      </c>
      <c r="AD21" s="37">
        <v>12.5</v>
      </c>
      <c r="AE21" s="37">
        <v>14.3</v>
      </c>
      <c r="AF21" s="37">
        <v>14.7</v>
      </c>
      <c r="AG21" s="37">
        <v>11.4</v>
      </c>
      <c r="AH21" s="37">
        <v>12.9</v>
      </c>
      <c r="AI21" s="37">
        <v>18.399999999999999</v>
      </c>
      <c r="AJ21" s="37">
        <v>16.100000000000001</v>
      </c>
      <c r="AK21" s="37">
        <v>15.7</v>
      </c>
      <c r="AL21" s="37">
        <v>16.5</v>
      </c>
      <c r="AM21" s="37">
        <v>22.1</v>
      </c>
      <c r="AN21" s="37">
        <v>21.6</v>
      </c>
      <c r="AO21" s="50">
        <v>13.8</v>
      </c>
      <c r="AP21" s="50">
        <v>8.4</v>
      </c>
      <c r="AQ21" s="54">
        <v>9.5</v>
      </c>
      <c r="AR21" s="37">
        <v>13.7</v>
      </c>
      <c r="AS21" s="50">
        <v>15.4</v>
      </c>
      <c r="AT21" s="50">
        <v>22.3</v>
      </c>
      <c r="AU21" s="50">
        <v>22.4</v>
      </c>
      <c r="AV21" s="55">
        <v>25.4</v>
      </c>
      <c r="AW21" s="56">
        <v>26.4</v>
      </c>
      <c r="AX21" s="56">
        <v>25.6</v>
      </c>
      <c r="AY21" s="56">
        <v>24.8</v>
      </c>
      <c r="AZ21" s="56">
        <v>23.3</v>
      </c>
      <c r="BA21" s="55">
        <v>25.7</v>
      </c>
      <c r="BB21" s="55">
        <v>21.3</v>
      </c>
      <c r="BC21" s="55">
        <v>16.100000000000001</v>
      </c>
      <c r="BD21" s="55">
        <v>14.9</v>
      </c>
      <c r="BE21" s="3">
        <v>14.7</v>
      </c>
      <c r="BF21" s="3">
        <v>9.6</v>
      </c>
      <c r="BG21" s="3">
        <v>7.6</v>
      </c>
      <c r="BH21" s="3">
        <v>62.2</v>
      </c>
      <c r="BI21" s="3">
        <v>4.9000000000000004</v>
      </c>
      <c r="BJ21" s="3">
        <v>4</v>
      </c>
      <c r="BK21" s="3">
        <v>4.8</v>
      </c>
      <c r="BL21" s="3">
        <v>4.8</v>
      </c>
      <c r="BM21" s="3">
        <v>9.4</v>
      </c>
      <c r="BN21" s="3">
        <v>9</v>
      </c>
      <c r="BO21" s="3">
        <v>8</v>
      </c>
      <c r="BP21" s="3">
        <v>17.399999999999999</v>
      </c>
      <c r="BQ21" s="3">
        <v>8.4</v>
      </c>
      <c r="BR21" s="3">
        <v>6.5</v>
      </c>
      <c r="BS21" s="3">
        <v>6.8</v>
      </c>
      <c r="BT21" s="2">
        <v>6.7</v>
      </c>
      <c r="BU21" s="2">
        <v>7.4</v>
      </c>
      <c r="BV21" s="2">
        <v>5.7</v>
      </c>
      <c r="BW21" s="2">
        <v>9.6</v>
      </c>
      <c r="BX21" s="2">
        <v>8.6999999999999993</v>
      </c>
      <c r="BY21" s="2">
        <v>8.8000000000000007</v>
      </c>
      <c r="BZ21" s="2">
        <v>11.5</v>
      </c>
      <c r="CA21" s="2">
        <v>11.6</v>
      </c>
      <c r="CB21" s="2">
        <v>11.1</v>
      </c>
      <c r="CC21" s="2">
        <v>10.9</v>
      </c>
      <c r="CD21" s="2">
        <v>10.7</v>
      </c>
      <c r="CE21" s="2">
        <v>6</v>
      </c>
      <c r="CF21" s="2">
        <v>6</v>
      </c>
      <c r="CG21" s="127">
        <v>10.9</v>
      </c>
      <c r="CH21" s="127">
        <v>10.5</v>
      </c>
      <c r="CI21" s="127">
        <v>10.4</v>
      </c>
      <c r="CJ21" s="127">
        <v>10.4</v>
      </c>
      <c r="CK21" s="2">
        <v>10.5</v>
      </c>
      <c r="CL21" s="2">
        <v>14.7</v>
      </c>
    </row>
    <row r="22" spans="1:90" x14ac:dyDescent="0.3">
      <c r="A22" s="1"/>
      <c r="B22" s="46" t="s">
        <v>25</v>
      </c>
      <c r="C22" s="37">
        <v>0.2</v>
      </c>
      <c r="D22" s="37">
        <v>3.9</v>
      </c>
      <c r="E22" s="37">
        <v>11.6</v>
      </c>
      <c r="F22" s="37">
        <v>8.5690000000000008</v>
      </c>
      <c r="G22" s="38">
        <v>5</v>
      </c>
      <c r="H22" s="39">
        <v>6.4</v>
      </c>
      <c r="I22" s="39">
        <v>6.5</v>
      </c>
      <c r="J22" s="39">
        <v>6.7</v>
      </c>
      <c r="K22" s="50">
        <v>20.2</v>
      </c>
      <c r="L22" s="50">
        <v>55.1</v>
      </c>
      <c r="M22" s="50">
        <v>22.6</v>
      </c>
      <c r="N22" s="50">
        <v>42</v>
      </c>
      <c r="O22" s="50">
        <v>3.1</v>
      </c>
      <c r="P22" s="50">
        <v>38.1</v>
      </c>
      <c r="Q22" s="50">
        <v>16.3</v>
      </c>
      <c r="R22" s="51">
        <v>18</v>
      </c>
      <c r="S22" s="51">
        <v>13.7</v>
      </c>
      <c r="T22" s="51">
        <v>3.7</v>
      </c>
      <c r="U22" s="51">
        <v>0.9</v>
      </c>
      <c r="V22" s="52">
        <v>8.1999999999999993</v>
      </c>
      <c r="W22" s="51"/>
      <c r="X22" s="53">
        <v>7.1</v>
      </c>
      <c r="Y22" s="37">
        <v>8.1</v>
      </c>
      <c r="Z22" s="37">
        <v>8.5</v>
      </c>
      <c r="AA22" s="37">
        <v>5</v>
      </c>
      <c r="AB22" s="37">
        <v>5.2</v>
      </c>
      <c r="AC22" s="37">
        <v>7.4</v>
      </c>
      <c r="AD22" s="37">
        <v>5.5</v>
      </c>
      <c r="AE22" s="37">
        <v>6.4</v>
      </c>
      <c r="AF22" s="37">
        <v>6.4</v>
      </c>
      <c r="AG22" s="37">
        <v>6</v>
      </c>
      <c r="AH22" s="37">
        <v>5.6</v>
      </c>
      <c r="AI22" s="37">
        <v>6.5</v>
      </c>
      <c r="AJ22" s="37">
        <v>7.5</v>
      </c>
      <c r="AK22" s="37">
        <v>7.5</v>
      </c>
      <c r="AL22" s="37">
        <v>4.9000000000000004</v>
      </c>
      <c r="AM22" s="37">
        <v>6.7</v>
      </c>
      <c r="AN22" s="37">
        <v>15.1</v>
      </c>
      <c r="AO22" s="50">
        <v>17</v>
      </c>
      <c r="AP22" s="50">
        <v>16.2</v>
      </c>
      <c r="AQ22" s="54">
        <v>20.2</v>
      </c>
      <c r="AR22" s="37">
        <v>20.7</v>
      </c>
      <c r="AS22" s="50">
        <v>21.2</v>
      </c>
      <c r="AT22" s="50">
        <v>65.7</v>
      </c>
      <c r="AU22" s="50">
        <v>55.1</v>
      </c>
      <c r="AV22" s="55">
        <v>52</v>
      </c>
      <c r="AW22" s="56">
        <v>18.7</v>
      </c>
      <c r="AX22" s="56">
        <v>21.7</v>
      </c>
      <c r="AY22" s="56">
        <v>22.6</v>
      </c>
      <c r="AZ22" s="56">
        <v>24.2</v>
      </c>
      <c r="BA22" s="55">
        <v>41.8</v>
      </c>
      <c r="BB22" s="55">
        <v>44.2</v>
      </c>
      <c r="BC22" s="55">
        <v>42</v>
      </c>
      <c r="BD22" s="55">
        <v>40.5</v>
      </c>
      <c r="BE22" s="3">
        <v>42.4</v>
      </c>
      <c r="BF22" s="3">
        <v>39.700000000000003</v>
      </c>
      <c r="BG22" s="3">
        <v>3.1</v>
      </c>
      <c r="BH22" s="3">
        <v>5.9</v>
      </c>
      <c r="BI22" s="3">
        <v>49.4</v>
      </c>
      <c r="BJ22" s="3">
        <v>43.1</v>
      </c>
      <c r="BK22" s="3">
        <v>38.1</v>
      </c>
      <c r="BL22" s="3">
        <v>38.1</v>
      </c>
      <c r="BM22" s="3">
        <v>34.4</v>
      </c>
      <c r="BN22" s="3">
        <v>27.9</v>
      </c>
      <c r="BO22" s="3">
        <v>25.1</v>
      </c>
      <c r="BP22" s="3">
        <v>23.9</v>
      </c>
      <c r="BQ22" s="3">
        <v>18.899999999999999</v>
      </c>
      <c r="BR22" s="3">
        <v>19.3</v>
      </c>
      <c r="BS22" s="3">
        <v>18</v>
      </c>
      <c r="BT22" s="2">
        <v>17.7</v>
      </c>
      <c r="BU22" s="2">
        <v>15.4</v>
      </c>
      <c r="BV22" s="2">
        <v>15.7</v>
      </c>
      <c r="BW22" s="2">
        <v>13.7</v>
      </c>
      <c r="BX22" s="2">
        <v>11.6</v>
      </c>
      <c r="BY22" s="2">
        <v>15.8</v>
      </c>
      <c r="BZ22" s="2">
        <v>13.9</v>
      </c>
      <c r="CA22" s="2">
        <v>3.7</v>
      </c>
      <c r="CB22" s="2">
        <v>0.6</v>
      </c>
      <c r="CC22" s="2">
        <v>0.6</v>
      </c>
      <c r="CD22" s="58">
        <v>1</v>
      </c>
      <c r="CE22" s="58">
        <v>0.9</v>
      </c>
      <c r="CF22" s="2">
        <v>1.1000000000000001</v>
      </c>
      <c r="CG22" s="127">
        <v>0.9</v>
      </c>
      <c r="CH22" s="127">
        <v>8.1999999999999993</v>
      </c>
      <c r="CI22" s="127">
        <v>7.6</v>
      </c>
      <c r="CJ22" s="127">
        <v>7.2</v>
      </c>
      <c r="CK22" s="2">
        <v>4.0999999999999996</v>
      </c>
      <c r="CL22" s="2">
        <v>7.1</v>
      </c>
    </row>
    <row r="23" spans="1:90" x14ac:dyDescent="0.3">
      <c r="A23" s="8"/>
      <c r="B23" s="85" t="s">
        <v>26</v>
      </c>
      <c r="C23" s="65">
        <v>36.1</v>
      </c>
      <c r="D23" s="65">
        <v>35.5</v>
      </c>
      <c r="E23" s="65">
        <v>20.8</v>
      </c>
      <c r="F23" s="65">
        <v>56.718000000000004</v>
      </c>
      <c r="G23" s="66">
        <v>62.8</v>
      </c>
      <c r="H23" s="66">
        <v>69.900000000000006</v>
      </c>
      <c r="I23" s="66">
        <v>94.6</v>
      </c>
      <c r="J23" s="66">
        <v>94.2</v>
      </c>
      <c r="K23" s="65">
        <v>126.2</v>
      </c>
      <c r="L23" s="65">
        <v>125.5</v>
      </c>
      <c r="M23" s="65">
        <v>201.9</v>
      </c>
      <c r="N23" s="65">
        <v>191.7</v>
      </c>
      <c r="O23" s="65">
        <v>93.4</v>
      </c>
      <c r="P23" s="65">
        <v>128.5</v>
      </c>
      <c r="Q23" s="65">
        <v>226.5</v>
      </c>
      <c r="R23" s="67">
        <v>135.30000000000001</v>
      </c>
      <c r="S23" s="67">
        <v>164.4</v>
      </c>
      <c r="T23" s="67">
        <v>177.4</v>
      </c>
      <c r="U23" s="67">
        <v>134.6</v>
      </c>
      <c r="V23" s="52">
        <v>113.9</v>
      </c>
      <c r="W23" s="51"/>
      <c r="X23" s="69">
        <v>55</v>
      </c>
      <c r="Y23" s="65">
        <v>59.6</v>
      </c>
      <c r="Z23" s="65">
        <v>64.400000000000006</v>
      </c>
      <c r="AA23" s="37">
        <v>62.8</v>
      </c>
      <c r="AB23" s="65">
        <v>66.3</v>
      </c>
      <c r="AC23" s="65">
        <v>53.1</v>
      </c>
      <c r="AD23" s="65">
        <v>66.099999999999994</v>
      </c>
      <c r="AE23" s="65">
        <v>69.900000000000006</v>
      </c>
      <c r="AF23" s="37">
        <v>72.5</v>
      </c>
      <c r="AG23" s="65">
        <v>67</v>
      </c>
      <c r="AH23" s="65">
        <v>81.8</v>
      </c>
      <c r="AI23" s="65">
        <v>94.6</v>
      </c>
      <c r="AJ23" s="65">
        <v>99.4</v>
      </c>
      <c r="AK23" s="65">
        <v>105.7</v>
      </c>
      <c r="AL23" s="65">
        <v>104</v>
      </c>
      <c r="AM23" s="65">
        <v>94.2</v>
      </c>
      <c r="AN23" s="65">
        <v>103.2</v>
      </c>
      <c r="AO23" s="50">
        <v>112.6</v>
      </c>
      <c r="AP23" s="65">
        <v>120.1</v>
      </c>
      <c r="AQ23" s="70">
        <v>126.2</v>
      </c>
      <c r="AR23" s="65">
        <v>131.19999999999999</v>
      </c>
      <c r="AS23" s="50">
        <v>127.2</v>
      </c>
      <c r="AT23" s="50">
        <v>140</v>
      </c>
      <c r="AU23" s="50">
        <v>125.5</v>
      </c>
      <c r="AV23" s="70">
        <v>133.19999999999999</v>
      </c>
      <c r="AW23" s="67">
        <v>193.8</v>
      </c>
      <c r="AX23" s="67">
        <v>198.5</v>
      </c>
      <c r="AY23" s="67">
        <v>201.9</v>
      </c>
      <c r="AZ23" s="67">
        <v>207.1</v>
      </c>
      <c r="BA23" s="70">
        <v>187.3</v>
      </c>
      <c r="BB23" s="70">
        <v>183.3</v>
      </c>
      <c r="BC23" s="70">
        <v>191.7</v>
      </c>
      <c r="BD23" s="70">
        <v>187.1</v>
      </c>
      <c r="BE23" s="3">
        <v>202.2</v>
      </c>
      <c r="BF23" s="3">
        <v>135.19999999999999</v>
      </c>
      <c r="BG23" s="3">
        <v>93.4</v>
      </c>
      <c r="BH23" s="10">
        <v>116.5</v>
      </c>
      <c r="BI23" s="10">
        <v>141.19999999999999</v>
      </c>
      <c r="BJ23" s="10">
        <v>131.30000000000001</v>
      </c>
      <c r="BK23" s="10">
        <v>128.5</v>
      </c>
      <c r="BL23" s="10">
        <v>134.30000000000001</v>
      </c>
      <c r="BM23" s="10">
        <v>127.1</v>
      </c>
      <c r="BN23" s="10">
        <v>125.7</v>
      </c>
      <c r="BO23" s="10">
        <v>118</v>
      </c>
      <c r="BP23" s="10">
        <v>279.89999999999998</v>
      </c>
      <c r="BQ23" s="10">
        <v>128.4</v>
      </c>
      <c r="BR23" s="10">
        <v>130</v>
      </c>
      <c r="BS23" s="10">
        <v>135.30000000000001</v>
      </c>
      <c r="BT23" s="11">
        <v>131.4</v>
      </c>
      <c r="BU23" s="11">
        <v>160.9</v>
      </c>
      <c r="BV23" s="11">
        <v>158.80000000000001</v>
      </c>
      <c r="BW23" s="11">
        <v>164.4</v>
      </c>
      <c r="BX23" s="11">
        <v>153.69999999999999</v>
      </c>
      <c r="BY23" s="11">
        <v>143.80000000000001</v>
      </c>
      <c r="BZ23" s="11">
        <v>133</v>
      </c>
      <c r="CA23" s="11">
        <v>177.4</v>
      </c>
      <c r="CB23" s="11">
        <v>136.1</v>
      </c>
      <c r="CC23" s="11">
        <v>143</v>
      </c>
      <c r="CD23" s="11">
        <v>133.1</v>
      </c>
      <c r="CE23" s="11">
        <v>134.6</v>
      </c>
      <c r="CF23" s="11">
        <v>128.1</v>
      </c>
      <c r="CG23" s="131">
        <v>125.2</v>
      </c>
      <c r="CH23" s="131">
        <v>113.9</v>
      </c>
      <c r="CI23" s="131">
        <v>114</v>
      </c>
      <c r="CJ23" s="131">
        <v>120.4</v>
      </c>
      <c r="CK23" s="2">
        <v>106.4</v>
      </c>
      <c r="CL23" s="2">
        <v>103.6</v>
      </c>
    </row>
    <row r="24" spans="1:90" s="84" customFormat="1" x14ac:dyDescent="0.3">
      <c r="A24" s="71"/>
      <c r="B24" s="71" t="s">
        <v>20</v>
      </c>
      <c r="C24" s="72">
        <v>94.6</v>
      </c>
      <c r="D24" s="72">
        <v>114.3</v>
      </c>
      <c r="E24" s="72">
        <v>123.7</v>
      </c>
      <c r="F24" s="72">
        <v>275.16399999999999</v>
      </c>
      <c r="G24" s="73">
        <v>359.1</v>
      </c>
      <c r="H24" s="74">
        <v>334.5</v>
      </c>
      <c r="I24" s="74">
        <v>326.8</v>
      </c>
      <c r="J24" s="74">
        <v>365.09999999999997</v>
      </c>
      <c r="K24" s="75">
        <v>771.80000000000007</v>
      </c>
      <c r="L24" s="75">
        <v>989.19999999999993</v>
      </c>
      <c r="M24" s="75">
        <v>1085.5</v>
      </c>
      <c r="N24" s="75">
        <v>1073.1000000000001</v>
      </c>
      <c r="O24" s="75">
        <v>964.80000000000007</v>
      </c>
      <c r="P24" s="75">
        <v>560.5</v>
      </c>
      <c r="Q24" s="75">
        <v>1089.9000000000001</v>
      </c>
      <c r="R24" s="76">
        <v>797.09999999999991</v>
      </c>
      <c r="S24" s="76">
        <v>712.6</v>
      </c>
      <c r="T24" s="76">
        <v>710.90000000000009</v>
      </c>
      <c r="U24" s="76">
        <v>661.9</v>
      </c>
      <c r="V24" s="141">
        <v>908.6</v>
      </c>
      <c r="W24" s="76"/>
      <c r="X24" s="78">
        <v>327.3</v>
      </c>
      <c r="Y24" s="72">
        <v>347.3</v>
      </c>
      <c r="Z24" s="72">
        <f>SUM(Z19:Z23)</f>
        <v>348.6</v>
      </c>
      <c r="AA24" s="79">
        <v>359.1</v>
      </c>
      <c r="AB24" s="72">
        <v>383</v>
      </c>
      <c r="AC24" s="72">
        <v>355.7</v>
      </c>
      <c r="AD24" s="72">
        <v>425.4</v>
      </c>
      <c r="AE24" s="72">
        <v>334.5</v>
      </c>
      <c r="AF24" s="79">
        <v>341</v>
      </c>
      <c r="AG24" s="72">
        <v>439.2</v>
      </c>
      <c r="AH24" s="72">
        <v>417</v>
      </c>
      <c r="AI24" s="72">
        <v>326.8</v>
      </c>
      <c r="AJ24" s="72">
        <v>305.5</v>
      </c>
      <c r="AK24" s="72">
        <v>301.7</v>
      </c>
      <c r="AL24" s="72">
        <v>402.59999999999997</v>
      </c>
      <c r="AM24" s="72">
        <v>365.09999999999997</v>
      </c>
      <c r="AN24" s="72">
        <v>383.40000000000003</v>
      </c>
      <c r="AO24" s="79">
        <v>447.6</v>
      </c>
      <c r="AP24" s="75">
        <v>623.29999999999995</v>
      </c>
      <c r="AQ24" s="80">
        <v>771.80000000000007</v>
      </c>
      <c r="AR24" s="72">
        <v>696.7</v>
      </c>
      <c r="AS24" s="79">
        <v>568.1</v>
      </c>
      <c r="AT24" s="79">
        <v>651.20000000000005</v>
      </c>
      <c r="AU24" s="79">
        <v>989.19999999999993</v>
      </c>
      <c r="AV24" s="81">
        <v>908</v>
      </c>
      <c r="AW24" s="82">
        <v>983.59999999999991</v>
      </c>
      <c r="AX24" s="82">
        <v>1020.4000000000001</v>
      </c>
      <c r="AY24" s="82">
        <v>1085.5</v>
      </c>
      <c r="AZ24" s="82">
        <v>980.5</v>
      </c>
      <c r="BA24" s="81">
        <v>1102.3</v>
      </c>
      <c r="BB24" s="81">
        <v>1119.4000000000001</v>
      </c>
      <c r="BC24" s="81">
        <v>1073.1000000000001</v>
      </c>
      <c r="BD24" s="81">
        <v>1053.8999999999999</v>
      </c>
      <c r="BE24" s="86">
        <v>1004.9000000000001</v>
      </c>
      <c r="BF24" s="86">
        <v>1033</v>
      </c>
      <c r="BG24" s="86">
        <v>964.80000000000007</v>
      </c>
      <c r="BH24" s="83">
        <v>622.4</v>
      </c>
      <c r="BI24" s="83">
        <v>560.09999999999991</v>
      </c>
      <c r="BJ24" s="83">
        <v>558.40000000000009</v>
      </c>
      <c r="BK24" s="83">
        <v>560.5</v>
      </c>
      <c r="BL24" s="83">
        <v>586.40000000000009</v>
      </c>
      <c r="BM24" s="83">
        <v>624.69999999999993</v>
      </c>
      <c r="BN24" s="83">
        <v>647.1</v>
      </c>
      <c r="BO24" s="83">
        <v>818.3</v>
      </c>
      <c r="BP24" s="83">
        <v>799.09999999999991</v>
      </c>
      <c r="BQ24" s="83">
        <v>805.89999999999986</v>
      </c>
      <c r="BR24" s="83">
        <v>791</v>
      </c>
      <c r="BS24" s="83">
        <v>797.1</v>
      </c>
      <c r="BT24" s="84">
        <v>783.4</v>
      </c>
      <c r="BU24" s="84">
        <v>647.9</v>
      </c>
      <c r="BV24" s="84">
        <v>699.7</v>
      </c>
      <c r="BW24" s="84">
        <v>712.6</v>
      </c>
      <c r="BX24" s="84">
        <v>687.7</v>
      </c>
      <c r="BY24" s="84">
        <v>684.2</v>
      </c>
      <c r="BZ24" s="84">
        <v>673.3</v>
      </c>
      <c r="CA24" s="84">
        <v>710.90000000000009</v>
      </c>
      <c r="CB24" s="84">
        <v>659.2</v>
      </c>
      <c r="CC24" s="84">
        <v>676.30000000000007</v>
      </c>
      <c r="CD24" s="120">
        <v>669</v>
      </c>
      <c r="CE24" s="120">
        <v>661.9</v>
      </c>
      <c r="CF24" s="84">
        <v>659.30000000000007</v>
      </c>
      <c r="CG24" s="132">
        <v>787.69999999999993</v>
      </c>
      <c r="CH24" s="132">
        <v>908.6</v>
      </c>
      <c r="CI24" s="132">
        <f t="shared" ref="CI24" si="1">SUM(CI19:CI23)</f>
        <v>916.8</v>
      </c>
      <c r="CJ24" s="132">
        <v>941.9</v>
      </c>
      <c r="CK24" s="143">
        <v>1716.6</v>
      </c>
      <c r="CL24" s="143">
        <f>SUM(CL19:CL23)</f>
        <v>1084.2</v>
      </c>
    </row>
    <row r="25" spans="1:90" x14ac:dyDescent="0.3">
      <c r="A25" s="1"/>
      <c r="B25" s="1"/>
      <c r="C25" s="37"/>
      <c r="D25" s="37"/>
      <c r="E25" s="37"/>
      <c r="F25" s="37"/>
      <c r="G25" s="38"/>
      <c r="H25" s="39"/>
      <c r="I25" s="39"/>
      <c r="J25" s="39"/>
      <c r="K25" s="50"/>
      <c r="L25" s="50"/>
      <c r="M25" s="50"/>
      <c r="N25" s="50"/>
      <c r="O25" s="50"/>
      <c r="P25" s="50"/>
      <c r="Q25" s="50"/>
      <c r="R25" s="51"/>
      <c r="S25" s="51"/>
      <c r="T25" s="51"/>
      <c r="U25" s="51"/>
      <c r="V25" s="52"/>
      <c r="W25" s="51"/>
      <c r="X25" s="53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50"/>
      <c r="AN25" s="50"/>
      <c r="AO25" s="50"/>
      <c r="AP25" s="50"/>
      <c r="AQ25" s="50"/>
      <c r="AR25" s="50"/>
      <c r="AS25" s="50"/>
      <c r="AT25" s="50"/>
      <c r="AU25" s="50"/>
      <c r="AV25" s="55"/>
      <c r="AW25" s="56"/>
      <c r="AX25" s="56"/>
      <c r="AY25" s="56"/>
      <c r="AZ25" s="56"/>
      <c r="BA25" s="87"/>
      <c r="BB25" s="87"/>
      <c r="BC25" s="87"/>
      <c r="BD25" s="87"/>
      <c r="BQ25" s="3"/>
      <c r="CI25" s="127"/>
      <c r="CJ25" s="127"/>
      <c r="CL25" s="2"/>
    </row>
    <row r="26" spans="1:90" x14ac:dyDescent="0.3">
      <c r="A26" s="1"/>
      <c r="B26" s="1" t="s">
        <v>27</v>
      </c>
      <c r="C26" s="37">
        <v>72.099999999999994</v>
      </c>
      <c r="D26" s="37">
        <v>122.8</v>
      </c>
      <c r="E26" s="37">
        <v>201.5</v>
      </c>
      <c r="F26" s="37">
        <v>250.5</v>
      </c>
      <c r="G26" s="38">
        <v>382.1</v>
      </c>
      <c r="H26" s="39">
        <v>525.1</v>
      </c>
      <c r="I26" s="39">
        <v>741.4</v>
      </c>
      <c r="J26" s="39">
        <v>929.3</v>
      </c>
      <c r="K26" s="50">
        <v>1125.0999999999999</v>
      </c>
      <c r="L26" s="50">
        <v>1388.7</v>
      </c>
      <c r="M26" s="50">
        <v>1725.2</v>
      </c>
      <c r="N26" s="50">
        <v>1544</v>
      </c>
      <c r="O26" s="50">
        <v>1832.5</v>
      </c>
      <c r="P26" s="50">
        <v>1668.9</v>
      </c>
      <c r="Q26" s="50">
        <v>1699.9</v>
      </c>
      <c r="R26" s="51">
        <v>1694.6</v>
      </c>
      <c r="S26" s="51">
        <v>1582.2</v>
      </c>
      <c r="T26" s="51">
        <v>1382.8</v>
      </c>
      <c r="U26" s="51">
        <v>1077.9000000000001</v>
      </c>
      <c r="V26" s="52">
        <v>1311.6</v>
      </c>
      <c r="W26" s="51"/>
      <c r="X26" s="53">
        <v>268</v>
      </c>
      <c r="Y26" s="37">
        <v>344.4</v>
      </c>
      <c r="Z26" s="37">
        <v>395.2</v>
      </c>
      <c r="AA26" s="37">
        <v>382.1</v>
      </c>
      <c r="AB26" s="37">
        <v>402.5</v>
      </c>
      <c r="AC26" s="37">
        <v>421.3</v>
      </c>
      <c r="AD26" s="37">
        <v>486.2</v>
      </c>
      <c r="AE26" s="37">
        <v>525.1</v>
      </c>
      <c r="AF26" s="37">
        <v>609.9</v>
      </c>
      <c r="AG26" s="37">
        <v>650.29999999999995</v>
      </c>
      <c r="AH26" s="37">
        <v>673.6</v>
      </c>
      <c r="AI26" s="37">
        <v>741.4</v>
      </c>
      <c r="AJ26" s="37">
        <v>783.6</v>
      </c>
      <c r="AK26" s="37">
        <v>815.1</v>
      </c>
      <c r="AL26" s="37">
        <v>895</v>
      </c>
      <c r="AM26" s="37">
        <v>929.3</v>
      </c>
      <c r="AN26" s="37">
        <v>1003.5</v>
      </c>
      <c r="AO26" s="50">
        <v>1053.758</v>
      </c>
      <c r="AP26" s="50">
        <v>1103</v>
      </c>
      <c r="AQ26" s="54">
        <v>1125.0999999999999</v>
      </c>
      <c r="AR26" s="37">
        <v>1273.8</v>
      </c>
      <c r="AS26" s="50">
        <v>1281.4000000000001</v>
      </c>
      <c r="AT26" s="50">
        <v>1419.8</v>
      </c>
      <c r="AU26" s="50">
        <v>1388.7</v>
      </c>
      <c r="AV26" s="55">
        <v>1523.2</v>
      </c>
      <c r="AW26" s="56">
        <v>1409</v>
      </c>
      <c r="AX26" s="56">
        <v>1622.4</v>
      </c>
      <c r="AY26" s="56">
        <v>1725.2</v>
      </c>
      <c r="AZ26" s="56">
        <v>1783.6</v>
      </c>
      <c r="BA26" s="55">
        <v>1786.2</v>
      </c>
      <c r="BB26" s="55">
        <v>1583</v>
      </c>
      <c r="BC26" s="55">
        <v>1544</v>
      </c>
      <c r="BD26" s="55">
        <v>1494.2</v>
      </c>
      <c r="BE26" s="3">
        <v>1618</v>
      </c>
      <c r="BF26" s="3">
        <v>1755.6</v>
      </c>
      <c r="BG26" s="3">
        <v>1832.5</v>
      </c>
      <c r="BH26" s="3">
        <v>1925.9</v>
      </c>
      <c r="BI26" s="3">
        <v>1615.9</v>
      </c>
      <c r="BJ26" s="3">
        <v>1707.9</v>
      </c>
      <c r="BK26" s="3">
        <v>1668.9</v>
      </c>
      <c r="BL26" s="3">
        <v>1374.2</v>
      </c>
      <c r="BM26" s="3">
        <v>1947.3</v>
      </c>
      <c r="BN26" s="3">
        <v>1615.6</v>
      </c>
      <c r="BO26" s="3">
        <v>1790.5</v>
      </c>
      <c r="BP26" s="3">
        <v>1816</v>
      </c>
      <c r="BQ26" s="3">
        <v>1782.6</v>
      </c>
      <c r="BR26" s="3">
        <v>1714.9</v>
      </c>
      <c r="BS26" s="3">
        <v>1694.9</v>
      </c>
      <c r="BT26" s="3">
        <v>1546.8</v>
      </c>
      <c r="BU26" s="2">
        <v>1622.3</v>
      </c>
      <c r="BV26" s="3">
        <v>1460</v>
      </c>
      <c r="BW26" s="3">
        <v>1582.2</v>
      </c>
      <c r="BX26" s="88">
        <v>1502.8</v>
      </c>
      <c r="BY26" s="88">
        <v>1485.3</v>
      </c>
      <c r="BZ26" s="88">
        <v>1431.1</v>
      </c>
      <c r="CA26" s="88">
        <v>1382.8</v>
      </c>
      <c r="CB26" s="88">
        <v>1488</v>
      </c>
      <c r="CC26" s="88">
        <v>1293.4000000000001</v>
      </c>
      <c r="CD26" s="88">
        <v>1091.3</v>
      </c>
      <c r="CE26" s="88">
        <v>1077.9000000000001</v>
      </c>
      <c r="CF26" s="88">
        <v>1349.1</v>
      </c>
      <c r="CG26" s="133">
        <v>1427.7</v>
      </c>
      <c r="CH26" s="133">
        <v>1311.6</v>
      </c>
      <c r="CI26" s="133">
        <v>1631.7</v>
      </c>
      <c r="CJ26" s="133">
        <v>1677.9</v>
      </c>
      <c r="CK26" s="2">
        <v>1464.1</v>
      </c>
      <c r="CL26" s="2">
        <v>1621.8</v>
      </c>
    </row>
    <row r="27" spans="1:90" x14ac:dyDescent="0.3">
      <c r="A27" s="1"/>
      <c r="B27" s="1"/>
      <c r="C27" s="37"/>
      <c r="D27" s="37"/>
      <c r="E27" s="37"/>
      <c r="F27" s="37"/>
      <c r="G27" s="38"/>
      <c r="H27" s="39"/>
      <c r="I27" s="39"/>
      <c r="J27" s="39"/>
      <c r="K27" s="50"/>
      <c r="L27" s="50"/>
      <c r="M27" s="50"/>
      <c r="N27" s="50"/>
      <c r="O27" s="50"/>
      <c r="P27" s="50"/>
      <c r="Q27" s="50"/>
      <c r="R27" s="51"/>
      <c r="S27" s="51"/>
      <c r="T27" s="51"/>
      <c r="U27" s="51"/>
      <c r="V27" s="52"/>
      <c r="W27" s="51"/>
      <c r="X27" s="53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50"/>
      <c r="AP27" s="50"/>
      <c r="AQ27" s="54"/>
      <c r="AR27" s="37"/>
      <c r="AS27" s="50"/>
      <c r="AT27" s="50"/>
      <c r="AU27" s="50"/>
      <c r="AV27" s="55"/>
      <c r="AW27" s="56"/>
      <c r="AX27" s="56"/>
      <c r="AY27" s="56"/>
      <c r="AZ27" s="56"/>
      <c r="BA27" s="55"/>
      <c r="BB27" s="55"/>
      <c r="BC27" s="55"/>
      <c r="BD27" s="55"/>
      <c r="BQ27" s="3"/>
      <c r="BT27" s="3"/>
      <c r="BV27" s="3"/>
      <c r="BW27" s="3"/>
      <c r="BX27" s="88"/>
      <c r="BY27" s="88"/>
      <c r="BZ27" s="88"/>
      <c r="CA27" s="88"/>
      <c r="CB27" s="88"/>
      <c r="CC27" s="88"/>
      <c r="CD27" s="88"/>
      <c r="CE27" s="88"/>
      <c r="CF27" s="88"/>
      <c r="CG27" s="133"/>
      <c r="CH27" s="133"/>
      <c r="CI27" s="133"/>
      <c r="CJ27" s="133"/>
      <c r="CL27" s="2"/>
    </row>
    <row r="28" spans="1:90" x14ac:dyDescent="0.3">
      <c r="A28" s="1"/>
      <c r="B28" s="1" t="s">
        <v>28</v>
      </c>
      <c r="C28" s="37">
        <v>24.7</v>
      </c>
      <c r="D28" s="37">
        <v>28</v>
      </c>
      <c r="E28" s="37">
        <v>59.6</v>
      </c>
      <c r="F28" s="37">
        <v>16.600000000000001</v>
      </c>
      <c r="G28" s="38">
        <v>18.899999999999999</v>
      </c>
      <c r="H28" s="39">
        <v>17.7</v>
      </c>
      <c r="I28" s="39">
        <v>114.9</v>
      </c>
      <c r="J28" s="39">
        <v>23.3</v>
      </c>
      <c r="K28" s="50">
        <v>32.1</v>
      </c>
      <c r="L28" s="50">
        <v>33.1</v>
      </c>
      <c r="M28" s="50">
        <v>40.299999999999997</v>
      </c>
      <c r="N28" s="50">
        <v>35.9</v>
      </c>
      <c r="O28" s="50">
        <v>209.1</v>
      </c>
      <c r="P28" s="50">
        <v>325.2</v>
      </c>
      <c r="Q28" s="50">
        <v>277.60000000000002</v>
      </c>
      <c r="R28" s="51">
        <v>190.2</v>
      </c>
      <c r="S28" s="51">
        <v>163.19999999999999</v>
      </c>
      <c r="T28" s="51">
        <v>118.5</v>
      </c>
      <c r="U28" s="51">
        <v>116.9</v>
      </c>
      <c r="V28" s="52">
        <v>150.1</v>
      </c>
      <c r="W28" s="51"/>
      <c r="X28" s="53">
        <v>14.5</v>
      </c>
      <c r="Y28" s="37">
        <v>16.3</v>
      </c>
      <c r="Z28" s="37">
        <v>31.2</v>
      </c>
      <c r="AA28" s="37">
        <v>18.899999999999999</v>
      </c>
      <c r="AB28" s="37">
        <v>9.5</v>
      </c>
      <c r="AC28" s="37">
        <v>10</v>
      </c>
      <c r="AD28" s="37">
        <v>14.7</v>
      </c>
      <c r="AE28" s="37">
        <v>17.7</v>
      </c>
      <c r="AF28" s="37">
        <v>18.600000000000001</v>
      </c>
      <c r="AG28" s="37">
        <v>28.1</v>
      </c>
      <c r="AH28" s="37">
        <v>14.8</v>
      </c>
      <c r="AI28" s="37">
        <v>114.9</v>
      </c>
      <c r="AJ28" s="37">
        <v>110.7</v>
      </c>
      <c r="AK28" s="37">
        <v>110.6</v>
      </c>
      <c r="AL28" s="37">
        <v>33.200000000000003</v>
      </c>
      <c r="AM28" s="37">
        <v>23.3</v>
      </c>
      <c r="AN28" s="37">
        <v>21.2</v>
      </c>
      <c r="AO28" s="50">
        <v>51.4</v>
      </c>
      <c r="AP28" s="50">
        <v>23.8</v>
      </c>
      <c r="AQ28" s="54">
        <v>32.1</v>
      </c>
      <c r="AR28" s="37">
        <v>36.000000100000001</v>
      </c>
      <c r="AS28" s="50">
        <v>42.3</v>
      </c>
      <c r="AT28" s="50">
        <v>32.700000000000003</v>
      </c>
      <c r="AU28" s="50">
        <v>33.1</v>
      </c>
      <c r="AV28" s="55">
        <v>33</v>
      </c>
      <c r="AW28" s="56">
        <v>31.5</v>
      </c>
      <c r="AX28" s="56">
        <v>39.1</v>
      </c>
      <c r="AY28" s="56">
        <v>40.299999999999997</v>
      </c>
      <c r="AZ28" s="56">
        <v>39.799999999999997</v>
      </c>
      <c r="BA28" s="55">
        <v>36.200000000000003</v>
      </c>
      <c r="BB28" s="55">
        <v>74</v>
      </c>
      <c r="BC28" s="55">
        <v>35.9</v>
      </c>
      <c r="BD28" s="55">
        <v>92.4</v>
      </c>
      <c r="BE28" s="3">
        <v>91</v>
      </c>
      <c r="BF28" s="3">
        <v>211.8</v>
      </c>
      <c r="BG28" s="3">
        <v>209.1</v>
      </c>
      <c r="BH28" s="3">
        <v>317.5</v>
      </c>
      <c r="BI28" s="3">
        <v>357.8</v>
      </c>
      <c r="BJ28" s="3">
        <v>380.1</v>
      </c>
      <c r="BK28" s="3">
        <v>325.2</v>
      </c>
      <c r="BL28" s="3">
        <v>307.3</v>
      </c>
      <c r="BM28" s="3">
        <v>249.1</v>
      </c>
      <c r="BN28" s="3">
        <v>249.2</v>
      </c>
      <c r="BO28" s="3">
        <v>277</v>
      </c>
      <c r="BP28" s="3">
        <v>319.10000000000002</v>
      </c>
      <c r="BQ28" s="3">
        <v>378.2</v>
      </c>
      <c r="BR28" s="3">
        <v>280.3</v>
      </c>
      <c r="BS28" s="3">
        <v>190.2</v>
      </c>
      <c r="BT28" s="3">
        <v>226.9</v>
      </c>
      <c r="BU28" s="2">
        <v>169.2</v>
      </c>
      <c r="BV28" s="3">
        <v>174.5</v>
      </c>
      <c r="BW28" s="3">
        <v>163.19999999999999</v>
      </c>
      <c r="BX28" s="88">
        <v>219.6</v>
      </c>
      <c r="BY28" s="88">
        <v>203.7</v>
      </c>
      <c r="BZ28" s="88">
        <v>60.6</v>
      </c>
      <c r="CA28" s="88">
        <v>118.5</v>
      </c>
      <c r="CB28" s="88">
        <v>100.7</v>
      </c>
      <c r="CC28" s="88">
        <v>113.9</v>
      </c>
      <c r="CD28" s="121">
        <v>108</v>
      </c>
      <c r="CE28" s="121">
        <v>116.9</v>
      </c>
      <c r="CF28" s="88">
        <v>102.2</v>
      </c>
      <c r="CG28" s="133">
        <v>62.1</v>
      </c>
      <c r="CH28" s="133">
        <v>150.1</v>
      </c>
      <c r="CI28" s="133">
        <v>173.7</v>
      </c>
      <c r="CJ28" s="133">
        <v>166.4</v>
      </c>
      <c r="CK28" s="2">
        <v>169.7</v>
      </c>
      <c r="CL28" s="2">
        <v>155.30000000000001</v>
      </c>
    </row>
    <row r="29" spans="1:90" x14ac:dyDescent="0.3">
      <c r="A29" s="1"/>
      <c r="B29" s="1"/>
      <c r="C29" s="37"/>
      <c r="D29" s="37"/>
      <c r="E29" s="37"/>
      <c r="F29" s="37"/>
      <c r="G29" s="38"/>
      <c r="H29" s="39"/>
      <c r="I29" s="39"/>
      <c r="J29" s="39"/>
      <c r="K29" s="50"/>
      <c r="L29" s="50"/>
      <c r="M29" s="50"/>
      <c r="N29" s="50"/>
      <c r="O29" s="50"/>
      <c r="P29" s="50"/>
      <c r="Q29" s="50"/>
      <c r="R29" s="51"/>
      <c r="S29" s="51"/>
      <c r="T29" s="51"/>
      <c r="U29" s="51"/>
      <c r="V29" s="52"/>
      <c r="W29" s="51"/>
      <c r="X29" s="53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50"/>
      <c r="AP29" s="50"/>
      <c r="AQ29" s="54"/>
      <c r="AR29" s="37"/>
      <c r="AS29" s="50"/>
      <c r="AT29" s="50"/>
      <c r="AU29" s="50"/>
      <c r="AV29" s="55"/>
      <c r="AW29" s="56"/>
      <c r="AX29" s="56"/>
      <c r="AY29" s="56"/>
      <c r="AZ29" s="56"/>
      <c r="BA29" s="55"/>
      <c r="BB29" s="55"/>
      <c r="BC29" s="55"/>
      <c r="BD29" s="55"/>
      <c r="BQ29" s="3"/>
      <c r="BT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134"/>
      <c r="CH29" s="134"/>
      <c r="CI29" s="134"/>
      <c r="CJ29" s="134"/>
      <c r="CL29" s="2"/>
    </row>
    <row r="30" spans="1:90" x14ac:dyDescent="0.3">
      <c r="A30" s="1"/>
      <c r="B30" s="1" t="s">
        <v>29</v>
      </c>
      <c r="C30" s="37"/>
      <c r="D30" s="37"/>
      <c r="E30" s="37"/>
      <c r="F30" s="37"/>
      <c r="G30" s="38"/>
      <c r="H30" s="39"/>
      <c r="I30" s="39"/>
      <c r="J30" s="39"/>
      <c r="K30" s="50"/>
      <c r="L30" s="50"/>
      <c r="M30" s="50"/>
      <c r="N30" s="50"/>
      <c r="O30" s="50"/>
      <c r="P30" s="50"/>
      <c r="Q30" s="50"/>
      <c r="R30" s="51"/>
      <c r="S30" s="51"/>
      <c r="T30" s="51"/>
      <c r="U30" s="51"/>
      <c r="V30" s="52"/>
      <c r="W30" s="51"/>
      <c r="X30" s="53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50"/>
      <c r="AP30" s="50"/>
      <c r="AQ30" s="54"/>
      <c r="AR30" s="37"/>
      <c r="AS30" s="50"/>
      <c r="AT30" s="50"/>
      <c r="AU30" s="50"/>
      <c r="AV30" s="55"/>
      <c r="AW30" s="56"/>
      <c r="AX30" s="56"/>
      <c r="AY30" s="56"/>
      <c r="AZ30" s="56"/>
      <c r="BA30" s="56"/>
      <c r="BB30" s="56"/>
      <c r="BC30" s="56"/>
      <c r="BD30" s="56"/>
      <c r="BQ30" s="3"/>
      <c r="BT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134"/>
      <c r="CH30" s="134"/>
      <c r="CI30" s="134"/>
      <c r="CJ30" s="134"/>
      <c r="CL30" s="2"/>
    </row>
    <row r="31" spans="1:90" x14ac:dyDescent="0.3">
      <c r="A31" s="1"/>
      <c r="B31" s="46" t="s">
        <v>30</v>
      </c>
      <c r="C31" s="37">
        <v>94.3</v>
      </c>
      <c r="D31" s="37">
        <v>112.8</v>
      </c>
      <c r="E31" s="37">
        <v>134.19999999999999</v>
      </c>
      <c r="F31" s="37">
        <v>133</v>
      </c>
      <c r="G31" s="38">
        <v>174.6</v>
      </c>
      <c r="H31" s="39">
        <v>173.7</v>
      </c>
      <c r="I31" s="39">
        <v>186.9</v>
      </c>
      <c r="J31" s="39">
        <v>166.6</v>
      </c>
      <c r="K31" s="50">
        <v>165.3</v>
      </c>
      <c r="L31" s="50">
        <v>154.69999999999999</v>
      </c>
      <c r="M31" s="50">
        <v>120.4</v>
      </c>
      <c r="N31" s="50">
        <v>211.4</v>
      </c>
      <c r="O31" s="50">
        <v>124.9</v>
      </c>
      <c r="P31" s="50">
        <v>124.2</v>
      </c>
      <c r="Q31" s="50">
        <v>124.9</v>
      </c>
      <c r="R31" s="51">
        <v>191</v>
      </c>
      <c r="S31" s="51">
        <v>258.7</v>
      </c>
      <c r="T31" s="51">
        <v>40.4</v>
      </c>
      <c r="U31" s="51">
        <v>72.3</v>
      </c>
      <c r="V31" s="52">
        <v>0</v>
      </c>
      <c r="W31" s="51"/>
      <c r="X31" s="53">
        <v>137.9</v>
      </c>
      <c r="Y31" s="37">
        <v>171.3</v>
      </c>
      <c r="Z31" s="37">
        <v>140.19999999999999</v>
      </c>
      <c r="AA31" s="37">
        <v>174.6</v>
      </c>
      <c r="AB31" s="37">
        <v>158.69999999999999</v>
      </c>
      <c r="AC31" s="37">
        <v>178.1</v>
      </c>
      <c r="AD31" s="37">
        <v>180.4</v>
      </c>
      <c r="AE31" s="37">
        <v>173.7</v>
      </c>
      <c r="AF31" s="37">
        <v>128.9</v>
      </c>
      <c r="AG31" s="37">
        <v>161.19999999999999</v>
      </c>
      <c r="AH31" s="37">
        <v>172.6</v>
      </c>
      <c r="AI31" s="37">
        <v>186.9</v>
      </c>
      <c r="AJ31" s="37">
        <v>196.3</v>
      </c>
      <c r="AK31" s="37">
        <v>177.6</v>
      </c>
      <c r="AL31" s="37">
        <v>172.8</v>
      </c>
      <c r="AM31" s="37">
        <v>166.6</v>
      </c>
      <c r="AN31" s="37">
        <v>173.1</v>
      </c>
      <c r="AO31" s="50">
        <v>124.4</v>
      </c>
      <c r="AP31" s="50">
        <v>142.4</v>
      </c>
      <c r="AQ31" s="54">
        <v>165.3</v>
      </c>
      <c r="AR31" s="37">
        <v>166.7</v>
      </c>
      <c r="AS31" s="50">
        <v>174.5</v>
      </c>
      <c r="AT31" s="50">
        <v>168.2</v>
      </c>
      <c r="AU31" s="50">
        <v>154.69999999999999</v>
      </c>
      <c r="AV31" s="55">
        <v>158.69999999999999</v>
      </c>
      <c r="AW31" s="56">
        <v>189.7</v>
      </c>
      <c r="AX31" s="56">
        <v>114.3</v>
      </c>
      <c r="AY31" s="56">
        <v>120.4</v>
      </c>
      <c r="AZ31" s="56">
        <v>256.60000000000002</v>
      </c>
      <c r="BA31" s="55">
        <v>251.9</v>
      </c>
      <c r="BB31" s="55">
        <v>224.1</v>
      </c>
      <c r="BC31" s="55">
        <v>211.4</v>
      </c>
      <c r="BD31" s="55">
        <v>59.9</v>
      </c>
      <c r="BE31" s="3">
        <v>185.2</v>
      </c>
      <c r="BF31" s="3">
        <v>142.1</v>
      </c>
      <c r="BG31" s="3">
        <v>124.9</v>
      </c>
      <c r="BH31" s="3">
        <v>90.6</v>
      </c>
      <c r="BI31" s="3">
        <v>110.2</v>
      </c>
      <c r="BJ31" s="3">
        <v>124.1</v>
      </c>
      <c r="BK31" s="3">
        <v>124.2</v>
      </c>
      <c r="BL31" s="3">
        <v>128.6</v>
      </c>
      <c r="BM31" s="3">
        <v>167.1</v>
      </c>
      <c r="BN31" s="3">
        <v>153</v>
      </c>
      <c r="BO31" s="3">
        <v>157.19999999999999</v>
      </c>
      <c r="BP31" s="3">
        <v>138.9</v>
      </c>
      <c r="BQ31" s="3">
        <v>226.9</v>
      </c>
      <c r="BR31" s="3">
        <v>190.8</v>
      </c>
      <c r="BS31" s="3">
        <v>191</v>
      </c>
      <c r="BT31" s="2">
        <v>237.7</v>
      </c>
      <c r="BU31" s="2">
        <v>203.6</v>
      </c>
      <c r="BV31" s="2">
        <v>184.7</v>
      </c>
      <c r="BW31" s="2">
        <v>258.7</v>
      </c>
      <c r="BX31" s="2">
        <v>261.7</v>
      </c>
      <c r="BY31" s="2">
        <v>40.299999999999997</v>
      </c>
      <c r="BZ31" s="2">
        <v>39.5</v>
      </c>
      <c r="CA31" s="2">
        <v>40.4</v>
      </c>
      <c r="CB31" s="2">
        <v>24</v>
      </c>
      <c r="CC31" s="2">
        <v>42.1</v>
      </c>
      <c r="CD31" s="2">
        <v>34.1</v>
      </c>
      <c r="CE31" s="2">
        <v>72.3</v>
      </c>
      <c r="CF31" s="2">
        <v>74.099999999999994</v>
      </c>
      <c r="CG31" s="145">
        <v>0</v>
      </c>
      <c r="CH31" s="145">
        <v>0</v>
      </c>
      <c r="CI31" s="145">
        <v>0</v>
      </c>
      <c r="CJ31" s="145">
        <v>0</v>
      </c>
      <c r="CK31" s="145">
        <v>0</v>
      </c>
      <c r="CL31" s="145">
        <v>0</v>
      </c>
    </row>
    <row r="32" spans="1:90" x14ac:dyDescent="0.3">
      <c r="A32" s="1"/>
      <c r="B32" s="46" t="s">
        <v>31</v>
      </c>
      <c r="C32" s="37">
        <v>76</v>
      </c>
      <c r="D32" s="37">
        <v>45</v>
      </c>
      <c r="E32" s="37">
        <v>41.6</v>
      </c>
      <c r="F32" s="37">
        <v>139.19999999999999</v>
      </c>
      <c r="G32" s="38">
        <v>218.6</v>
      </c>
      <c r="H32" s="39">
        <v>213.5</v>
      </c>
      <c r="I32" s="39">
        <v>202.8</v>
      </c>
      <c r="J32" s="39">
        <v>184.9</v>
      </c>
      <c r="K32" s="50">
        <v>248.3</v>
      </c>
      <c r="L32" s="50">
        <v>275.60000000000002</v>
      </c>
      <c r="M32" s="50">
        <v>221.4</v>
      </c>
      <c r="N32" s="50">
        <v>301.7</v>
      </c>
      <c r="O32" s="50">
        <v>329.3</v>
      </c>
      <c r="P32" s="50">
        <v>449.2</v>
      </c>
      <c r="Q32" s="50">
        <v>329.3</v>
      </c>
      <c r="R32" s="51">
        <v>406.7</v>
      </c>
      <c r="S32" s="51">
        <v>353.1</v>
      </c>
      <c r="T32" s="51">
        <v>365.7</v>
      </c>
      <c r="U32" s="51">
        <v>356.6</v>
      </c>
      <c r="V32" s="52">
        <v>362.9</v>
      </c>
      <c r="W32" s="51"/>
      <c r="X32" s="53">
        <v>167</v>
      </c>
      <c r="Y32" s="37">
        <v>188.1</v>
      </c>
      <c r="Z32" s="37">
        <v>189</v>
      </c>
      <c r="AA32" s="37">
        <v>218.6</v>
      </c>
      <c r="AB32" s="37">
        <v>246</v>
      </c>
      <c r="AC32" s="50">
        <v>250.8</v>
      </c>
      <c r="AD32" s="37">
        <v>216.9</v>
      </c>
      <c r="AE32" s="37">
        <v>213.5</v>
      </c>
      <c r="AF32" s="37">
        <v>217.9</v>
      </c>
      <c r="AG32" s="37">
        <v>238.2</v>
      </c>
      <c r="AH32" s="37">
        <v>165.7</v>
      </c>
      <c r="AI32" s="37">
        <v>202.8</v>
      </c>
      <c r="AJ32" s="37">
        <v>232.3</v>
      </c>
      <c r="AK32" s="37">
        <v>235.5</v>
      </c>
      <c r="AL32" s="37">
        <v>221.9</v>
      </c>
      <c r="AM32" s="37">
        <v>184.9</v>
      </c>
      <c r="AN32" s="37">
        <v>205.4</v>
      </c>
      <c r="AO32" s="50">
        <v>227.2</v>
      </c>
      <c r="AP32" s="50">
        <v>237.9</v>
      </c>
      <c r="AQ32" s="54">
        <v>248.3</v>
      </c>
      <c r="AR32" s="37">
        <v>241.7</v>
      </c>
      <c r="AS32" s="50">
        <v>258.10000000000002</v>
      </c>
      <c r="AT32" s="50">
        <v>277.60000000000002</v>
      </c>
      <c r="AU32" s="50">
        <v>275.60000000000002</v>
      </c>
      <c r="AV32" s="55">
        <v>274.60000000000002</v>
      </c>
      <c r="AW32" s="56">
        <v>252.2</v>
      </c>
      <c r="AX32" s="56">
        <v>233.5</v>
      </c>
      <c r="AY32" s="56">
        <v>221.4</v>
      </c>
      <c r="AZ32" s="56">
        <v>289.8</v>
      </c>
      <c r="BA32" s="55">
        <v>283.8</v>
      </c>
      <c r="BB32" s="55">
        <v>282.10000000000002</v>
      </c>
      <c r="BC32" s="55">
        <v>301.7</v>
      </c>
      <c r="BD32" s="55">
        <v>303.3</v>
      </c>
      <c r="BE32" s="3">
        <v>303.3</v>
      </c>
      <c r="BF32" s="3">
        <v>350</v>
      </c>
      <c r="BG32" s="3">
        <v>329.3</v>
      </c>
      <c r="BH32" s="3">
        <v>294.89999999999998</v>
      </c>
      <c r="BI32" s="3">
        <v>393</v>
      </c>
      <c r="BJ32" s="3">
        <v>437</v>
      </c>
      <c r="BK32" s="3">
        <v>449.2</v>
      </c>
      <c r="BL32" s="3">
        <v>443.2</v>
      </c>
      <c r="BM32" s="3">
        <v>475.8</v>
      </c>
      <c r="BN32" s="3">
        <v>469.5</v>
      </c>
      <c r="BO32" s="3">
        <v>381.4</v>
      </c>
      <c r="BP32" s="4">
        <v>345</v>
      </c>
      <c r="BQ32" s="4">
        <v>351.2</v>
      </c>
      <c r="BR32" s="3">
        <v>428.9</v>
      </c>
      <c r="BS32" s="3">
        <v>406.7</v>
      </c>
      <c r="BT32" s="2">
        <v>397.9</v>
      </c>
      <c r="BU32" s="2">
        <v>422.8</v>
      </c>
      <c r="BV32" s="2">
        <v>433.7</v>
      </c>
      <c r="BW32" s="2">
        <v>353.1</v>
      </c>
      <c r="BX32" s="2">
        <v>280.7</v>
      </c>
      <c r="BY32" s="2">
        <v>375</v>
      </c>
      <c r="BZ32" s="2">
        <v>351.6</v>
      </c>
      <c r="CA32" s="2">
        <v>365.7</v>
      </c>
      <c r="CB32" s="2">
        <v>383.4</v>
      </c>
      <c r="CC32" s="2">
        <v>385.5</v>
      </c>
      <c r="CD32" s="2">
        <v>389.5</v>
      </c>
      <c r="CE32" s="2">
        <v>356.6</v>
      </c>
      <c r="CF32" s="2">
        <v>349.3</v>
      </c>
      <c r="CG32" s="127">
        <v>369.2</v>
      </c>
      <c r="CH32" s="127">
        <v>362.9</v>
      </c>
      <c r="CI32" s="127">
        <v>396.5</v>
      </c>
      <c r="CJ32" s="127">
        <v>959.2</v>
      </c>
      <c r="CK32" s="2">
        <v>231.1</v>
      </c>
      <c r="CL32" s="2">
        <v>414.8</v>
      </c>
    </row>
    <row r="33" spans="1:90" x14ac:dyDescent="0.3">
      <c r="A33" s="8"/>
      <c r="B33" s="85" t="s">
        <v>32</v>
      </c>
      <c r="C33" s="65">
        <v>214</v>
      </c>
      <c r="D33" s="65">
        <v>279.8</v>
      </c>
      <c r="E33" s="65">
        <v>303.2</v>
      </c>
      <c r="F33" s="65">
        <v>497.8</v>
      </c>
      <c r="G33" s="66">
        <v>756.6</v>
      </c>
      <c r="H33" s="66">
        <v>779.1</v>
      </c>
      <c r="I33" s="66">
        <v>831.4</v>
      </c>
      <c r="J33" s="66">
        <v>942.5</v>
      </c>
      <c r="K33" s="65">
        <v>934.2</v>
      </c>
      <c r="L33" s="65">
        <v>1000.2</v>
      </c>
      <c r="M33" s="65">
        <v>1208.7</v>
      </c>
      <c r="N33" s="65">
        <v>954.1</v>
      </c>
      <c r="O33" s="65">
        <v>1293.0999999999999</v>
      </c>
      <c r="P33" s="65">
        <v>1211</v>
      </c>
      <c r="Q33" s="65">
        <v>1293.0999999999999</v>
      </c>
      <c r="R33" s="67">
        <v>1365</v>
      </c>
      <c r="S33" s="67">
        <v>1550</v>
      </c>
      <c r="T33" s="67">
        <v>1783.2</v>
      </c>
      <c r="U33" s="67">
        <v>1752.1</v>
      </c>
      <c r="V33" s="52">
        <v>1781</v>
      </c>
      <c r="W33" s="51"/>
      <c r="X33" s="69">
        <v>505.7</v>
      </c>
      <c r="Y33" s="65">
        <v>622.6</v>
      </c>
      <c r="Z33" s="65">
        <v>657.2</v>
      </c>
      <c r="AA33" s="37">
        <v>756.6</v>
      </c>
      <c r="AB33" s="65">
        <v>749.2</v>
      </c>
      <c r="AC33" s="65">
        <v>796.4</v>
      </c>
      <c r="AD33" s="65">
        <v>772.3</v>
      </c>
      <c r="AE33" s="65">
        <v>779.1</v>
      </c>
      <c r="AF33" s="37">
        <v>772.7</v>
      </c>
      <c r="AG33" s="65">
        <v>854.8</v>
      </c>
      <c r="AH33" s="65">
        <v>787.6</v>
      </c>
      <c r="AI33" s="65">
        <v>831.4</v>
      </c>
      <c r="AJ33" s="65">
        <v>799.6</v>
      </c>
      <c r="AK33" s="65">
        <v>834</v>
      </c>
      <c r="AL33" s="65">
        <v>813</v>
      </c>
      <c r="AM33" s="65">
        <v>942.5</v>
      </c>
      <c r="AN33" s="65">
        <v>904.9</v>
      </c>
      <c r="AO33" s="50">
        <v>864.4</v>
      </c>
      <c r="AP33" s="65">
        <v>924.5</v>
      </c>
      <c r="AQ33" s="70">
        <v>934.2</v>
      </c>
      <c r="AR33" s="65">
        <v>921.5</v>
      </c>
      <c r="AS33" s="50">
        <v>966.2</v>
      </c>
      <c r="AT33" s="50">
        <v>954.2</v>
      </c>
      <c r="AU33" s="50">
        <v>1000.2</v>
      </c>
      <c r="AV33" s="70">
        <v>1094.5</v>
      </c>
      <c r="AW33" s="67">
        <v>1052.5999999999999</v>
      </c>
      <c r="AX33" s="67">
        <v>1202.8</v>
      </c>
      <c r="AY33" s="67">
        <v>1208.7</v>
      </c>
      <c r="AZ33" s="67">
        <v>1017.2</v>
      </c>
      <c r="BA33" s="70">
        <v>1021.3</v>
      </c>
      <c r="BB33" s="70">
        <v>964.8</v>
      </c>
      <c r="BC33" s="70">
        <v>954.1</v>
      </c>
      <c r="BD33" s="70">
        <v>1215.9000000000001</v>
      </c>
      <c r="BE33" s="10">
        <v>1306.2</v>
      </c>
      <c r="BF33" s="10">
        <v>1022.1</v>
      </c>
      <c r="BG33" s="10">
        <v>1293.0999999999999</v>
      </c>
      <c r="BH33" s="10">
        <v>1330.6</v>
      </c>
      <c r="BI33" s="10">
        <v>1047.4000000000001</v>
      </c>
      <c r="BJ33" s="10">
        <v>1173</v>
      </c>
      <c r="BK33" s="10">
        <v>1211</v>
      </c>
      <c r="BL33" s="10">
        <v>1244</v>
      </c>
      <c r="BM33" s="10">
        <v>1169.3</v>
      </c>
      <c r="BN33" s="10">
        <v>1278.8</v>
      </c>
      <c r="BO33" s="10">
        <v>1355.4</v>
      </c>
      <c r="BP33" s="10">
        <v>1310.5999999999999</v>
      </c>
      <c r="BQ33" s="10">
        <v>1254.5</v>
      </c>
      <c r="BR33" s="10">
        <v>1286</v>
      </c>
      <c r="BS33" s="10">
        <v>1365</v>
      </c>
      <c r="BT33" s="11">
        <v>1414.1</v>
      </c>
      <c r="BU33" s="11">
        <v>1334.7</v>
      </c>
      <c r="BV33" s="11">
        <v>1519.8</v>
      </c>
      <c r="BW33" s="89">
        <v>1550</v>
      </c>
      <c r="BX33" s="11">
        <v>1527.7</v>
      </c>
      <c r="BY33" s="11">
        <v>1747.9</v>
      </c>
      <c r="BZ33" s="11">
        <v>1735.6</v>
      </c>
      <c r="CA33" s="11">
        <v>1783.2</v>
      </c>
      <c r="CB33" s="11">
        <v>1807.1</v>
      </c>
      <c r="CC33" s="11">
        <v>1726.4</v>
      </c>
      <c r="CD33" s="11">
        <v>1761.5</v>
      </c>
      <c r="CE33" s="11">
        <v>1752.1</v>
      </c>
      <c r="CF33" s="11">
        <v>1716.2</v>
      </c>
      <c r="CG33" s="131">
        <v>1712.3</v>
      </c>
      <c r="CH33" s="131">
        <v>1781</v>
      </c>
      <c r="CI33" s="131">
        <v>1980.7</v>
      </c>
      <c r="CJ33" s="131">
        <v>1440.5</v>
      </c>
      <c r="CK33" s="2">
        <v>1747.5</v>
      </c>
      <c r="CL33" s="2">
        <v>2056.5</v>
      </c>
    </row>
    <row r="34" spans="1:90" s="84" customFormat="1" x14ac:dyDescent="0.3">
      <c r="A34" s="71"/>
      <c r="B34" s="71" t="s">
        <v>20</v>
      </c>
      <c r="C34" s="72">
        <v>384.3</v>
      </c>
      <c r="D34" s="72">
        <v>437.6</v>
      </c>
      <c r="E34" s="72">
        <v>479</v>
      </c>
      <c r="F34" s="72">
        <v>770</v>
      </c>
      <c r="G34" s="73">
        <v>1149.8</v>
      </c>
      <c r="H34" s="74">
        <v>1166.3</v>
      </c>
      <c r="I34" s="74">
        <v>1221.0999999999999</v>
      </c>
      <c r="J34" s="74">
        <v>1294</v>
      </c>
      <c r="K34" s="75">
        <v>1347.8000000000002</v>
      </c>
      <c r="L34" s="75">
        <v>1430.5</v>
      </c>
      <c r="M34" s="75">
        <v>1550.5</v>
      </c>
      <c r="N34" s="75">
        <v>1467.2</v>
      </c>
      <c r="O34" s="75">
        <v>1747.3</v>
      </c>
      <c r="P34" s="75">
        <v>1784.4</v>
      </c>
      <c r="Q34" s="75">
        <v>1747.3</v>
      </c>
      <c r="R34" s="76">
        <v>1962.7</v>
      </c>
      <c r="S34" s="76">
        <v>2161.8000000000002</v>
      </c>
      <c r="T34" s="76">
        <v>2189.3000000000002</v>
      </c>
      <c r="U34" s="76">
        <v>2181</v>
      </c>
      <c r="V34" s="141">
        <v>2143.9</v>
      </c>
      <c r="W34" s="76"/>
      <c r="X34" s="78">
        <v>810.6</v>
      </c>
      <c r="Y34" s="72">
        <v>982</v>
      </c>
      <c r="Z34" s="72">
        <f>SUM(Z31:Z33)</f>
        <v>986.40000000000009</v>
      </c>
      <c r="AA34" s="79">
        <v>1149.8</v>
      </c>
      <c r="AB34" s="72">
        <v>1153.9000000000001</v>
      </c>
      <c r="AC34" s="79">
        <v>1225.3</v>
      </c>
      <c r="AD34" s="72">
        <v>1169.5999999999999</v>
      </c>
      <c r="AE34" s="72">
        <v>1166.3</v>
      </c>
      <c r="AF34" s="79">
        <v>1119.5</v>
      </c>
      <c r="AG34" s="72">
        <v>1254.2</v>
      </c>
      <c r="AH34" s="72">
        <v>1125.9000000000001</v>
      </c>
      <c r="AI34" s="72">
        <v>1221.0999999999999</v>
      </c>
      <c r="AJ34" s="72">
        <v>1228.2</v>
      </c>
      <c r="AK34" s="72">
        <v>1247.0999999999999</v>
      </c>
      <c r="AL34" s="72">
        <v>1207.7</v>
      </c>
      <c r="AM34" s="72">
        <v>1294</v>
      </c>
      <c r="AN34" s="72">
        <v>1283.4000000000001</v>
      </c>
      <c r="AO34" s="79">
        <v>1216</v>
      </c>
      <c r="AP34" s="75">
        <v>1304.8</v>
      </c>
      <c r="AQ34" s="80">
        <v>1347.8000000000002</v>
      </c>
      <c r="AR34" s="72">
        <v>1329.9</v>
      </c>
      <c r="AS34" s="79">
        <v>1398.8000000000002</v>
      </c>
      <c r="AT34" s="79">
        <v>1400</v>
      </c>
      <c r="AU34" s="79">
        <v>1430.5</v>
      </c>
      <c r="AV34" s="81">
        <v>1527.8</v>
      </c>
      <c r="AW34" s="82">
        <v>1494.5</v>
      </c>
      <c r="AX34" s="82">
        <v>1550.6</v>
      </c>
      <c r="AY34" s="82">
        <v>1550.5</v>
      </c>
      <c r="AZ34" s="82">
        <v>1563.6000000000001</v>
      </c>
      <c r="BA34" s="81">
        <v>1557</v>
      </c>
      <c r="BB34" s="81">
        <v>1471</v>
      </c>
      <c r="BC34" s="81">
        <v>1467.2</v>
      </c>
      <c r="BD34" s="81">
        <v>1579.1000000000001</v>
      </c>
      <c r="BE34" s="81">
        <v>1794.7</v>
      </c>
      <c r="BF34" s="81">
        <v>1514.2</v>
      </c>
      <c r="BG34" s="81">
        <v>1747.3</v>
      </c>
      <c r="BH34" s="83">
        <v>1716.1</v>
      </c>
      <c r="BI34" s="83">
        <v>1550.6000000000001</v>
      </c>
      <c r="BJ34" s="83">
        <v>1734.1</v>
      </c>
      <c r="BK34" s="83">
        <v>1784.4</v>
      </c>
      <c r="BL34" s="83">
        <v>1815.8</v>
      </c>
      <c r="BM34" s="83">
        <v>1812.1999999999998</v>
      </c>
      <c r="BN34" s="83">
        <v>1901.3</v>
      </c>
      <c r="BO34" s="83">
        <v>1894</v>
      </c>
      <c r="BP34" s="83">
        <v>1794.5</v>
      </c>
      <c r="BQ34" s="83">
        <v>1832.6</v>
      </c>
      <c r="BR34" s="83">
        <v>1905.7</v>
      </c>
      <c r="BS34" s="83">
        <v>1962.7</v>
      </c>
      <c r="BT34" s="84">
        <v>2049.6999999999998</v>
      </c>
      <c r="BU34" s="84">
        <v>1961.1</v>
      </c>
      <c r="BV34" s="84">
        <v>2138.1999999999998</v>
      </c>
      <c r="BW34" s="84">
        <v>2161.8000000000002</v>
      </c>
      <c r="BX34" s="84">
        <v>2070.1</v>
      </c>
      <c r="BY34" s="84">
        <v>2163.2000000000003</v>
      </c>
      <c r="BZ34" s="84">
        <v>2126.6999999999998</v>
      </c>
      <c r="CA34" s="84">
        <v>2189.3000000000002</v>
      </c>
      <c r="CB34" s="84">
        <v>2214.5</v>
      </c>
      <c r="CC34" s="84">
        <v>2154</v>
      </c>
      <c r="CD34" s="84">
        <v>2185.1</v>
      </c>
      <c r="CE34" s="84">
        <v>2181</v>
      </c>
      <c r="CF34" s="84">
        <v>2139.6</v>
      </c>
      <c r="CG34" s="132">
        <v>2081.5</v>
      </c>
      <c r="CH34" s="132">
        <v>2143.9</v>
      </c>
      <c r="CI34" s="132">
        <f>SUM(CI31:CI33)</f>
        <v>2377.1999999999998</v>
      </c>
      <c r="CJ34" s="132">
        <v>2399.6999999999998</v>
      </c>
      <c r="CK34" s="143">
        <v>1978.6</v>
      </c>
      <c r="CL34" s="143">
        <f>SUM(CL31:CL33)</f>
        <v>2471.3000000000002</v>
      </c>
    </row>
    <row r="35" spans="1:90" x14ac:dyDescent="0.3">
      <c r="A35" s="1"/>
      <c r="B35" s="1"/>
      <c r="C35" s="37"/>
      <c r="D35" s="37"/>
      <c r="E35" s="37"/>
      <c r="F35" s="37"/>
      <c r="G35" s="38"/>
      <c r="H35" s="39"/>
      <c r="I35" s="39"/>
      <c r="J35" s="39"/>
      <c r="K35" s="50"/>
      <c r="L35" s="50"/>
      <c r="M35" s="50"/>
      <c r="N35" s="50"/>
      <c r="O35" s="50"/>
      <c r="P35" s="50"/>
      <c r="Q35" s="50"/>
      <c r="R35" s="51"/>
      <c r="S35" s="51"/>
      <c r="T35" s="51"/>
      <c r="U35" s="51"/>
      <c r="V35" s="52"/>
      <c r="W35" s="51"/>
      <c r="X35" s="53"/>
      <c r="Y35" s="37"/>
      <c r="Z35" s="37"/>
      <c r="AA35" s="37"/>
      <c r="AB35" s="37"/>
      <c r="AC35" s="50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55"/>
      <c r="AW35" s="56"/>
      <c r="AX35" s="56"/>
      <c r="AY35" s="56"/>
      <c r="AZ35" s="56"/>
      <c r="BA35" s="56"/>
      <c r="BB35" s="56"/>
      <c r="BC35" s="56"/>
      <c r="BD35" s="56"/>
      <c r="BQ35" s="3"/>
      <c r="CI35" s="127"/>
      <c r="CJ35" s="127"/>
      <c r="CL35" s="2"/>
    </row>
    <row r="36" spans="1:90" x14ac:dyDescent="0.3">
      <c r="A36" s="1"/>
      <c r="B36" s="1" t="s">
        <v>33</v>
      </c>
      <c r="C36" s="37">
        <v>66.400000000000006</v>
      </c>
      <c r="D36" s="37">
        <v>105.7</v>
      </c>
      <c r="E36" s="37">
        <v>124.8</v>
      </c>
      <c r="F36" s="37">
        <v>206.9</v>
      </c>
      <c r="G36" s="38">
        <v>301.5</v>
      </c>
      <c r="H36" s="39">
        <v>564.29999999999995</v>
      </c>
      <c r="I36" s="39">
        <v>574.4</v>
      </c>
      <c r="J36" s="39">
        <v>669.5</v>
      </c>
      <c r="K36" s="50">
        <v>704.2</v>
      </c>
      <c r="L36" s="50">
        <v>685.5</v>
      </c>
      <c r="M36" s="50">
        <v>691.7</v>
      </c>
      <c r="N36" s="50">
        <v>548.6</v>
      </c>
      <c r="O36" s="50">
        <v>566</v>
      </c>
      <c r="P36" s="50">
        <v>591.79999999999995</v>
      </c>
      <c r="Q36" s="50">
        <v>566</v>
      </c>
      <c r="R36" s="51">
        <v>444.2</v>
      </c>
      <c r="S36" s="51">
        <v>452.1</v>
      </c>
      <c r="T36" s="51">
        <v>383.5</v>
      </c>
      <c r="U36" s="51">
        <v>476.1</v>
      </c>
      <c r="V36" s="52">
        <v>440.1</v>
      </c>
      <c r="W36" s="51"/>
      <c r="X36" s="53">
        <v>248</v>
      </c>
      <c r="Y36" s="37">
        <v>263.39999999999998</v>
      </c>
      <c r="Z36" s="37">
        <v>264</v>
      </c>
      <c r="AA36" s="37">
        <v>301.5</v>
      </c>
      <c r="AB36" s="37">
        <v>345.4</v>
      </c>
      <c r="AC36" s="50">
        <v>368.4</v>
      </c>
      <c r="AD36" s="37">
        <v>463.1</v>
      </c>
      <c r="AE36" s="37">
        <v>564.29999999999995</v>
      </c>
      <c r="AF36" s="37">
        <v>584.20000000000005</v>
      </c>
      <c r="AG36" s="37">
        <v>598.9</v>
      </c>
      <c r="AH36" s="37">
        <v>601.70000000000005</v>
      </c>
      <c r="AI36" s="37">
        <v>574.4</v>
      </c>
      <c r="AJ36" s="37">
        <v>628.70000000000005</v>
      </c>
      <c r="AK36" s="37">
        <v>635.29999999999995</v>
      </c>
      <c r="AL36" s="37">
        <v>639.20000000000005</v>
      </c>
      <c r="AM36" s="37">
        <v>669.5</v>
      </c>
      <c r="AN36" s="37">
        <v>729.7</v>
      </c>
      <c r="AO36" s="50">
        <v>673.1</v>
      </c>
      <c r="AP36" s="50">
        <v>665</v>
      </c>
      <c r="AQ36" s="54">
        <v>704.2</v>
      </c>
      <c r="AR36" s="37">
        <v>747.2</v>
      </c>
      <c r="AS36" s="50">
        <v>829.5</v>
      </c>
      <c r="AT36" s="50">
        <v>759.6</v>
      </c>
      <c r="AU36" s="50">
        <v>685.5</v>
      </c>
      <c r="AV36" s="55">
        <v>840.7</v>
      </c>
      <c r="AW36" s="56">
        <v>783</v>
      </c>
      <c r="AX36" s="56">
        <v>758.6</v>
      </c>
      <c r="AY36" s="56">
        <v>691.7</v>
      </c>
      <c r="AZ36" s="56">
        <v>817.4</v>
      </c>
      <c r="BA36" s="55">
        <v>863</v>
      </c>
      <c r="BB36" s="55">
        <v>602</v>
      </c>
      <c r="BC36" s="55">
        <v>548.6</v>
      </c>
      <c r="BD36" s="55">
        <v>566.20000000000005</v>
      </c>
      <c r="BE36" s="3">
        <v>545.6</v>
      </c>
      <c r="BF36" s="3">
        <v>522.4</v>
      </c>
      <c r="BG36" s="3">
        <v>566</v>
      </c>
      <c r="BH36" s="3">
        <v>581.6</v>
      </c>
      <c r="BI36" s="3">
        <v>601.5</v>
      </c>
      <c r="BJ36" s="3">
        <v>586.5</v>
      </c>
      <c r="BK36" s="3">
        <v>591.79999999999995</v>
      </c>
      <c r="BL36" s="3">
        <v>627.79999999999995</v>
      </c>
      <c r="BM36" s="3">
        <v>624.6</v>
      </c>
      <c r="BN36" s="3">
        <v>614.5</v>
      </c>
      <c r="BO36" s="3">
        <v>503.4</v>
      </c>
      <c r="BP36" s="3">
        <v>492.2</v>
      </c>
      <c r="BQ36" s="3">
        <v>489</v>
      </c>
      <c r="BR36" s="3">
        <v>471</v>
      </c>
      <c r="BS36" s="3">
        <v>444.2</v>
      </c>
      <c r="BT36" s="2">
        <v>549.70000000000005</v>
      </c>
      <c r="BU36" s="2">
        <v>615.29999999999995</v>
      </c>
      <c r="BV36" s="2">
        <v>455.1</v>
      </c>
      <c r="BW36" s="2">
        <v>452.1</v>
      </c>
      <c r="BX36" s="2">
        <v>442.5</v>
      </c>
      <c r="BY36" s="2">
        <v>421.7</v>
      </c>
      <c r="BZ36" s="2">
        <v>403.4</v>
      </c>
      <c r="CA36" s="2">
        <v>383.5</v>
      </c>
      <c r="CB36" s="2">
        <v>442.6</v>
      </c>
      <c r="CC36" s="2">
        <v>453.7</v>
      </c>
      <c r="CD36" s="58">
        <v>462</v>
      </c>
      <c r="CE36" s="58">
        <v>476.1</v>
      </c>
      <c r="CF36" s="2">
        <v>489.6</v>
      </c>
      <c r="CG36" s="127">
        <v>426.3</v>
      </c>
      <c r="CH36" s="127">
        <v>440.1</v>
      </c>
      <c r="CI36" s="127">
        <v>513</v>
      </c>
      <c r="CJ36" s="127">
        <v>496</v>
      </c>
      <c r="CK36" s="2">
        <v>414.8</v>
      </c>
      <c r="CL36" s="2">
        <v>517</v>
      </c>
    </row>
    <row r="37" spans="1:90" x14ac:dyDescent="0.3">
      <c r="A37" s="1"/>
      <c r="B37" s="1"/>
      <c r="C37" s="37"/>
      <c r="D37" s="37"/>
      <c r="E37" s="37"/>
      <c r="F37" s="37"/>
      <c r="G37" s="38"/>
      <c r="H37" s="39"/>
      <c r="I37" s="39"/>
      <c r="J37" s="39"/>
      <c r="K37" s="50"/>
      <c r="L37" s="50"/>
      <c r="M37" s="50"/>
      <c r="N37" s="50"/>
      <c r="O37" s="50"/>
      <c r="P37" s="50"/>
      <c r="Q37" s="50"/>
      <c r="R37" s="51"/>
      <c r="S37" s="51"/>
      <c r="T37" s="51"/>
      <c r="U37" s="51"/>
      <c r="V37" s="52"/>
      <c r="W37" s="51"/>
      <c r="X37" s="53"/>
      <c r="Y37" s="37"/>
      <c r="Z37" s="37"/>
      <c r="AA37" s="37"/>
      <c r="AB37" s="37"/>
      <c r="AC37" s="50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50"/>
      <c r="AP37" s="50"/>
      <c r="AQ37" s="54"/>
      <c r="AR37" s="37"/>
      <c r="AS37" s="50"/>
      <c r="AT37" s="50"/>
      <c r="AU37" s="50"/>
      <c r="AV37" s="55"/>
      <c r="AW37" s="56"/>
      <c r="AX37" s="56"/>
      <c r="AY37" s="56"/>
      <c r="AZ37" s="56"/>
      <c r="BA37" s="56"/>
      <c r="BB37" s="56"/>
      <c r="BC37" s="56"/>
      <c r="BD37" s="56"/>
      <c r="BQ37" s="3"/>
      <c r="CI37" s="127"/>
      <c r="CJ37" s="127"/>
      <c r="CL37" s="2"/>
    </row>
    <row r="38" spans="1:90" x14ac:dyDescent="0.3">
      <c r="A38" s="1"/>
      <c r="B38" s="1" t="s">
        <v>34</v>
      </c>
      <c r="C38" s="37"/>
      <c r="D38" s="37"/>
      <c r="E38" s="37"/>
      <c r="F38" s="37"/>
      <c r="G38" s="38"/>
      <c r="H38" s="39"/>
      <c r="I38" s="39"/>
      <c r="J38" s="39"/>
      <c r="K38" s="50"/>
      <c r="L38" s="50"/>
      <c r="M38" s="50"/>
      <c r="N38" s="50"/>
      <c r="O38" s="50"/>
      <c r="P38" s="50"/>
      <c r="Q38" s="50"/>
      <c r="R38" s="51"/>
      <c r="S38" s="51"/>
      <c r="T38" s="51"/>
      <c r="U38" s="51"/>
      <c r="V38" s="52"/>
      <c r="W38" s="51"/>
      <c r="X38" s="53"/>
      <c r="Y38" s="37"/>
      <c r="Z38" s="37"/>
      <c r="AA38" s="37"/>
      <c r="AB38" s="37"/>
      <c r="AC38" s="50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50"/>
      <c r="AP38" s="50"/>
      <c r="AQ38" s="54"/>
      <c r="AR38" s="37"/>
      <c r="AS38" s="50"/>
      <c r="AT38" s="50"/>
      <c r="AU38" s="50"/>
      <c r="AV38" s="55"/>
      <c r="AW38" s="56"/>
      <c r="AX38" s="56"/>
      <c r="AY38" s="56"/>
      <c r="AZ38" s="56"/>
      <c r="BA38" s="56"/>
      <c r="BB38" s="56"/>
      <c r="BC38" s="56"/>
      <c r="BD38" s="56"/>
      <c r="BQ38" s="3"/>
      <c r="CI38" s="127"/>
      <c r="CJ38" s="127"/>
      <c r="CL38" s="2"/>
    </row>
    <row r="39" spans="1:90" x14ac:dyDescent="0.3">
      <c r="A39" s="1"/>
      <c r="B39" s="46" t="s">
        <v>35</v>
      </c>
      <c r="C39" s="37">
        <v>5.5</v>
      </c>
      <c r="D39" s="37">
        <v>13.5</v>
      </c>
      <c r="E39" s="37">
        <v>140.80000000000001</v>
      </c>
      <c r="F39" s="37">
        <v>48.9</v>
      </c>
      <c r="G39" s="38">
        <v>100</v>
      </c>
      <c r="H39" s="39">
        <v>94.3</v>
      </c>
      <c r="I39" s="39">
        <v>141.1</v>
      </c>
      <c r="J39" s="39">
        <v>104.5</v>
      </c>
      <c r="K39" s="50">
        <v>61.3</v>
      </c>
      <c r="L39" s="50">
        <v>85.2</v>
      </c>
      <c r="M39" s="50">
        <v>435.4</v>
      </c>
      <c r="N39" s="50">
        <v>1236.8</v>
      </c>
      <c r="O39" s="50">
        <v>945.5</v>
      </c>
      <c r="P39" s="50">
        <v>931.5</v>
      </c>
      <c r="Q39" s="50">
        <v>945.5</v>
      </c>
      <c r="R39" s="51">
        <v>641</v>
      </c>
      <c r="S39" s="51">
        <v>563.20000000000005</v>
      </c>
      <c r="T39" s="51">
        <v>172.8</v>
      </c>
      <c r="U39" s="51">
        <v>648.20000000000005</v>
      </c>
      <c r="V39" s="52">
        <v>914.7</v>
      </c>
      <c r="W39" s="51"/>
      <c r="X39" s="53">
        <v>101.4</v>
      </c>
      <c r="Y39" s="37">
        <v>105.2</v>
      </c>
      <c r="Z39" s="37">
        <v>99.8</v>
      </c>
      <c r="AA39" s="37">
        <v>100</v>
      </c>
      <c r="AB39" s="37">
        <v>107.9</v>
      </c>
      <c r="AC39" s="50">
        <v>92.5</v>
      </c>
      <c r="AD39" s="37">
        <v>164.5</v>
      </c>
      <c r="AE39" s="37">
        <v>94.3</v>
      </c>
      <c r="AF39" s="37">
        <v>106.6</v>
      </c>
      <c r="AG39" s="37">
        <v>104.2</v>
      </c>
      <c r="AH39" s="37">
        <v>86.7</v>
      </c>
      <c r="AI39" s="37">
        <v>141.1</v>
      </c>
      <c r="AJ39" s="37">
        <v>126.8</v>
      </c>
      <c r="AK39" s="37">
        <v>116</v>
      </c>
      <c r="AL39" s="37">
        <v>102.7</v>
      </c>
      <c r="AM39" s="37">
        <v>104.5</v>
      </c>
      <c r="AN39" s="37">
        <v>80.599999999999994</v>
      </c>
      <c r="AO39" s="50">
        <v>76.400000000000006</v>
      </c>
      <c r="AP39" s="50">
        <v>63.7</v>
      </c>
      <c r="AQ39" s="54">
        <v>61.3</v>
      </c>
      <c r="AR39" s="37">
        <v>67</v>
      </c>
      <c r="AS39" s="50">
        <v>60.3</v>
      </c>
      <c r="AT39" s="50">
        <v>54.3</v>
      </c>
      <c r="AU39" s="50">
        <v>85.2</v>
      </c>
      <c r="AV39" s="55">
        <v>36.4</v>
      </c>
      <c r="AW39" s="56">
        <v>416</v>
      </c>
      <c r="AX39" s="56">
        <v>420.5</v>
      </c>
      <c r="AY39" s="56">
        <v>435.4</v>
      </c>
      <c r="AZ39" s="56">
        <v>452.2</v>
      </c>
      <c r="BA39" s="55">
        <v>781.5</v>
      </c>
      <c r="BB39" s="55">
        <v>1031.5</v>
      </c>
      <c r="BC39" s="55">
        <v>1236.8</v>
      </c>
      <c r="BD39" s="55">
        <v>1270.4000000000001</v>
      </c>
      <c r="BE39" s="3">
        <v>1198.8</v>
      </c>
      <c r="BF39" s="3">
        <v>1154.9000000000001</v>
      </c>
      <c r="BG39" s="3">
        <v>945.5</v>
      </c>
      <c r="BH39" s="3">
        <v>1045.5999999999999</v>
      </c>
      <c r="BI39" s="3">
        <v>934.5</v>
      </c>
      <c r="BJ39" s="3">
        <v>934.7</v>
      </c>
      <c r="BK39" s="3">
        <v>931.5</v>
      </c>
      <c r="BL39" s="3">
        <v>932.4</v>
      </c>
      <c r="BM39" s="3">
        <v>963.7</v>
      </c>
      <c r="BN39" s="3">
        <v>1168</v>
      </c>
      <c r="BO39" s="3">
        <v>1076.9000000000001</v>
      </c>
      <c r="BP39" s="4">
        <v>1094.4000000000001</v>
      </c>
      <c r="BQ39" s="4">
        <v>1105.4000000000001</v>
      </c>
      <c r="BR39" s="3">
        <v>1038.5</v>
      </c>
      <c r="BS39" s="3">
        <v>641</v>
      </c>
      <c r="BT39" s="2">
        <v>625.29999999999995</v>
      </c>
      <c r="BU39" s="2">
        <v>538</v>
      </c>
      <c r="BV39" s="2">
        <v>760.8</v>
      </c>
      <c r="BW39" s="2">
        <v>563.20000000000005</v>
      </c>
      <c r="BX39" s="2">
        <v>200.4</v>
      </c>
      <c r="BY39" s="2">
        <v>198.4</v>
      </c>
      <c r="BZ39" s="2">
        <v>180.8</v>
      </c>
      <c r="CA39" s="2">
        <v>172.8</v>
      </c>
      <c r="CB39" s="2">
        <v>297.7</v>
      </c>
      <c r="CC39" s="2">
        <v>334.1</v>
      </c>
      <c r="CD39" s="2">
        <v>599.29999999999995</v>
      </c>
      <c r="CE39" s="2">
        <v>648.20000000000005</v>
      </c>
      <c r="CF39" s="2">
        <v>773.6</v>
      </c>
      <c r="CG39" s="127">
        <v>979.1</v>
      </c>
      <c r="CH39" s="127">
        <v>914.7</v>
      </c>
      <c r="CI39" s="127">
        <v>833.4</v>
      </c>
      <c r="CJ39" s="127">
        <v>895.1</v>
      </c>
      <c r="CK39" s="2">
        <v>924.1</v>
      </c>
      <c r="CL39" s="2">
        <v>882.5</v>
      </c>
    </row>
    <row r="40" spans="1:90" x14ac:dyDescent="0.3">
      <c r="A40" s="8"/>
      <c r="B40" s="85" t="s">
        <v>36</v>
      </c>
      <c r="C40" s="65">
        <v>0</v>
      </c>
      <c r="D40" s="65">
        <v>0</v>
      </c>
      <c r="E40" s="65">
        <v>3.6</v>
      </c>
      <c r="F40" s="65">
        <v>1</v>
      </c>
      <c r="G40" s="66">
        <v>0.8</v>
      </c>
      <c r="H40" s="66">
        <v>0.9</v>
      </c>
      <c r="I40" s="66">
        <v>8.9</v>
      </c>
      <c r="J40" s="66">
        <v>16.100000000000001</v>
      </c>
      <c r="K40" s="65">
        <v>147.9</v>
      </c>
      <c r="L40" s="65">
        <v>120.7</v>
      </c>
      <c r="M40" s="65">
        <v>10.8</v>
      </c>
      <c r="N40" s="65">
        <v>68.8</v>
      </c>
      <c r="O40" s="65">
        <v>367.1</v>
      </c>
      <c r="P40" s="65">
        <v>9.8000000000000007</v>
      </c>
      <c r="Q40" s="65">
        <v>367.1</v>
      </c>
      <c r="R40" s="67">
        <v>537.5</v>
      </c>
      <c r="S40" s="67">
        <v>504.4</v>
      </c>
      <c r="T40" s="67">
        <v>356.6</v>
      </c>
      <c r="U40" s="67">
        <v>347.1</v>
      </c>
      <c r="V40" s="52">
        <v>286.5</v>
      </c>
      <c r="W40" s="51"/>
      <c r="X40" s="69">
        <v>0.8</v>
      </c>
      <c r="Y40" s="65">
        <v>0.7</v>
      </c>
      <c r="Z40" s="65">
        <v>1.3</v>
      </c>
      <c r="AA40" s="65">
        <v>0.8</v>
      </c>
      <c r="AB40" s="65">
        <v>21.6</v>
      </c>
      <c r="AC40" s="65">
        <v>0.9</v>
      </c>
      <c r="AD40" s="65">
        <v>2.2999999999999998</v>
      </c>
      <c r="AE40" s="65">
        <v>0.9</v>
      </c>
      <c r="AF40" s="65">
        <v>3.2</v>
      </c>
      <c r="AG40" s="65">
        <v>4.3</v>
      </c>
      <c r="AH40" s="65">
        <v>2.2000000000000002</v>
      </c>
      <c r="AI40" s="65">
        <v>8.9</v>
      </c>
      <c r="AJ40" s="65">
        <v>6.9</v>
      </c>
      <c r="AK40" s="65">
        <v>44.1</v>
      </c>
      <c r="AL40" s="65">
        <v>30</v>
      </c>
      <c r="AM40" s="65">
        <v>16.100000000000001</v>
      </c>
      <c r="AN40" s="65">
        <v>62.8</v>
      </c>
      <c r="AO40" s="50">
        <v>70.7</v>
      </c>
      <c r="AP40" s="65">
        <v>67.2</v>
      </c>
      <c r="AQ40" s="70">
        <v>147.9</v>
      </c>
      <c r="AR40" s="65">
        <v>140.69999999999999</v>
      </c>
      <c r="AS40" s="50">
        <v>139.19999999999999</v>
      </c>
      <c r="AT40" s="50">
        <v>108.9</v>
      </c>
      <c r="AU40" s="50">
        <v>120.7</v>
      </c>
      <c r="AV40" s="70">
        <v>124.4</v>
      </c>
      <c r="AW40" s="67">
        <v>19.8</v>
      </c>
      <c r="AX40" s="67">
        <v>11.2</v>
      </c>
      <c r="AY40" s="67">
        <v>10.8</v>
      </c>
      <c r="AZ40" s="67">
        <v>10.199999999999999</v>
      </c>
      <c r="BA40" s="70">
        <v>60.5</v>
      </c>
      <c r="BB40" s="70">
        <v>59.9</v>
      </c>
      <c r="BC40" s="70">
        <v>68.8</v>
      </c>
      <c r="BD40" s="70">
        <v>178.9</v>
      </c>
      <c r="BE40" s="10">
        <v>248.3</v>
      </c>
      <c r="BF40" s="10">
        <v>309.7</v>
      </c>
      <c r="BG40" s="10">
        <v>367.1</v>
      </c>
      <c r="BH40" s="10">
        <v>9.8000000000000007</v>
      </c>
      <c r="BI40" s="10">
        <v>9.4</v>
      </c>
      <c r="BJ40" s="10">
        <v>9</v>
      </c>
      <c r="BK40" s="10">
        <v>9.8000000000000007</v>
      </c>
      <c r="BL40" s="10">
        <v>9.4</v>
      </c>
      <c r="BM40" s="10">
        <v>9.5</v>
      </c>
      <c r="BN40" s="10">
        <v>10.199999999999999</v>
      </c>
      <c r="BO40" s="10">
        <v>4.3</v>
      </c>
      <c r="BP40" s="10">
        <v>2.2999999999999998</v>
      </c>
      <c r="BQ40" s="10">
        <v>1.2</v>
      </c>
      <c r="BR40" s="10">
        <v>87.7</v>
      </c>
      <c r="BS40" s="10">
        <v>537.5</v>
      </c>
      <c r="BT40" s="11">
        <v>610.70000000000005</v>
      </c>
      <c r="BU40" s="11">
        <v>575</v>
      </c>
      <c r="BV40" s="11">
        <v>550.6</v>
      </c>
      <c r="BW40" s="11">
        <v>504.4</v>
      </c>
      <c r="BX40" s="11">
        <v>491.7</v>
      </c>
      <c r="BY40" s="11">
        <v>369.9</v>
      </c>
      <c r="BZ40" s="11">
        <v>381.8</v>
      </c>
      <c r="CA40" s="11">
        <v>356.6</v>
      </c>
      <c r="CB40" s="11">
        <v>444.3</v>
      </c>
      <c r="CC40" s="11">
        <v>395.8</v>
      </c>
      <c r="CD40" s="11">
        <v>394.5</v>
      </c>
      <c r="CE40" s="11">
        <v>347.1</v>
      </c>
      <c r="CF40" s="11">
        <v>305.60000000000002</v>
      </c>
      <c r="CG40" s="131">
        <v>304.8</v>
      </c>
      <c r="CH40" s="131">
        <v>286.5</v>
      </c>
      <c r="CI40" s="131">
        <v>548.20000000000005</v>
      </c>
      <c r="CJ40" s="131">
        <v>581.1</v>
      </c>
      <c r="CK40" s="2">
        <v>1037.9000000000001</v>
      </c>
      <c r="CL40" s="2">
        <v>571.6</v>
      </c>
    </row>
    <row r="41" spans="1:90" s="84" customFormat="1" x14ac:dyDescent="0.3">
      <c r="A41" s="71"/>
      <c r="B41" s="71" t="s">
        <v>20</v>
      </c>
      <c r="C41" s="72">
        <v>5.5</v>
      </c>
      <c r="D41" s="72">
        <v>13.5</v>
      </c>
      <c r="E41" s="72">
        <v>144.4</v>
      </c>
      <c r="F41" s="72">
        <v>49.9</v>
      </c>
      <c r="G41" s="73">
        <v>100.8</v>
      </c>
      <c r="H41" s="74">
        <v>95.2</v>
      </c>
      <c r="I41" s="74">
        <v>150</v>
      </c>
      <c r="J41" s="74">
        <v>120.6</v>
      </c>
      <c r="K41" s="75">
        <v>209.2</v>
      </c>
      <c r="L41" s="75">
        <v>205.9</v>
      </c>
      <c r="M41" s="75">
        <v>446.2</v>
      </c>
      <c r="N41" s="75">
        <v>1305.5999999999999</v>
      </c>
      <c r="O41" s="75">
        <v>1312.6</v>
      </c>
      <c r="P41" s="75">
        <v>941.3</v>
      </c>
      <c r="Q41" s="75">
        <v>1312.6</v>
      </c>
      <c r="R41" s="76">
        <v>1178.5</v>
      </c>
      <c r="S41" s="76">
        <v>1067.5999999999999</v>
      </c>
      <c r="T41" s="76">
        <v>529.40000000000009</v>
      </c>
      <c r="U41" s="76">
        <v>995.30000000000007</v>
      </c>
      <c r="V41" s="141">
        <v>1201.2</v>
      </c>
      <c r="W41" s="76"/>
      <c r="X41" s="78">
        <v>102.2</v>
      </c>
      <c r="Y41" s="72">
        <v>105.9</v>
      </c>
      <c r="Z41" s="72">
        <f>SUM(Z39:Z40)</f>
        <v>101.1</v>
      </c>
      <c r="AA41" s="75">
        <v>100.8</v>
      </c>
      <c r="AB41" s="72">
        <v>129.5</v>
      </c>
      <c r="AC41" s="72">
        <v>93.4</v>
      </c>
      <c r="AD41" s="72">
        <v>166.8</v>
      </c>
      <c r="AE41" s="72">
        <v>95.2</v>
      </c>
      <c r="AF41" s="75">
        <v>109.8</v>
      </c>
      <c r="AG41" s="72">
        <v>108.5</v>
      </c>
      <c r="AH41" s="72">
        <v>88.9</v>
      </c>
      <c r="AI41" s="72">
        <v>150</v>
      </c>
      <c r="AJ41" s="72">
        <v>133.69999999999999</v>
      </c>
      <c r="AK41" s="72">
        <v>160.1</v>
      </c>
      <c r="AL41" s="72">
        <v>132.69999999999999</v>
      </c>
      <c r="AM41" s="72">
        <v>120.6</v>
      </c>
      <c r="AN41" s="72">
        <v>143.39999999999998</v>
      </c>
      <c r="AO41" s="79">
        <v>147.10000000000002</v>
      </c>
      <c r="AP41" s="75">
        <v>130.9</v>
      </c>
      <c r="AQ41" s="80">
        <v>209.2</v>
      </c>
      <c r="AR41" s="72">
        <v>207.7</v>
      </c>
      <c r="AS41" s="79">
        <v>199.5</v>
      </c>
      <c r="AT41" s="79">
        <v>163.19999999999999</v>
      </c>
      <c r="AU41" s="79">
        <v>205.9</v>
      </c>
      <c r="AV41" s="81">
        <v>160.80000000000001</v>
      </c>
      <c r="AW41" s="82">
        <v>435.8</v>
      </c>
      <c r="AX41" s="82">
        <v>431.7</v>
      </c>
      <c r="AY41" s="82">
        <v>446.2</v>
      </c>
      <c r="AZ41" s="82">
        <v>462.4</v>
      </c>
      <c r="BA41" s="81">
        <v>842</v>
      </c>
      <c r="BB41" s="81">
        <v>1091.4000000000001</v>
      </c>
      <c r="BC41" s="81">
        <v>1305.5999999999999</v>
      </c>
      <c r="BD41" s="81">
        <v>1449.3000000000002</v>
      </c>
      <c r="BE41" s="81">
        <v>1447.1</v>
      </c>
      <c r="BF41" s="81">
        <v>1464.6000000000001</v>
      </c>
      <c r="BG41" s="81">
        <v>1312.6</v>
      </c>
      <c r="BH41" s="83">
        <v>1055.3999999999999</v>
      </c>
      <c r="BI41" s="83">
        <v>943.9</v>
      </c>
      <c r="BJ41" s="83">
        <v>943.7</v>
      </c>
      <c r="BK41" s="83">
        <v>941.3</v>
      </c>
      <c r="BL41" s="83">
        <v>941.8</v>
      </c>
      <c r="BM41" s="83">
        <v>973.2</v>
      </c>
      <c r="BN41" s="83">
        <v>1178.2</v>
      </c>
      <c r="BO41" s="83">
        <v>1081.2</v>
      </c>
      <c r="BP41" s="83">
        <v>1096.7</v>
      </c>
      <c r="BQ41" s="83">
        <v>1106.6000000000001</v>
      </c>
      <c r="BR41" s="83">
        <v>1126.2</v>
      </c>
      <c r="BS41" s="83">
        <v>1178.5</v>
      </c>
      <c r="BT41" s="84">
        <v>1236</v>
      </c>
      <c r="BU41" s="84">
        <v>1113</v>
      </c>
      <c r="BV41" s="84">
        <v>1311.4</v>
      </c>
      <c r="BW41" s="84">
        <v>1067.5999999999999</v>
      </c>
      <c r="BX41" s="84">
        <v>692.1</v>
      </c>
      <c r="BY41" s="84">
        <v>568.29999999999995</v>
      </c>
      <c r="BZ41" s="84">
        <v>562.6</v>
      </c>
      <c r="CA41" s="84">
        <v>529.40000000000009</v>
      </c>
      <c r="CB41" s="84">
        <v>742</v>
      </c>
      <c r="CC41" s="84">
        <v>729.90000000000009</v>
      </c>
      <c r="CD41" s="84">
        <v>993.8</v>
      </c>
      <c r="CE41" s="84">
        <v>995.30000000000007</v>
      </c>
      <c r="CF41" s="84">
        <v>1079.2</v>
      </c>
      <c r="CG41" s="132">
        <v>1283.9000000000001</v>
      </c>
      <c r="CH41" s="132">
        <v>1201.2</v>
      </c>
      <c r="CI41" s="132">
        <f t="shared" ref="CI41" si="2">SUM(CI39:CI40)</f>
        <v>1381.6</v>
      </c>
      <c r="CJ41" s="132">
        <v>1476.2</v>
      </c>
      <c r="CK41" s="143">
        <v>1962</v>
      </c>
      <c r="CL41" s="143">
        <f>SUM(CL39:CL40)</f>
        <v>1454.1</v>
      </c>
    </row>
    <row r="42" spans="1:90" x14ac:dyDescent="0.3">
      <c r="A42" s="1"/>
      <c r="B42" s="1"/>
      <c r="C42" s="37"/>
      <c r="D42" s="37"/>
      <c r="E42" s="37"/>
      <c r="F42" s="37"/>
      <c r="G42" s="38"/>
      <c r="H42" s="39"/>
      <c r="I42" s="39"/>
      <c r="J42" s="39"/>
      <c r="K42" s="50"/>
      <c r="L42" s="50"/>
      <c r="M42" s="50"/>
      <c r="N42" s="50"/>
      <c r="O42" s="50"/>
      <c r="P42" s="50"/>
      <c r="Q42" s="50"/>
      <c r="R42" s="51"/>
      <c r="S42" s="51"/>
      <c r="T42" s="51"/>
      <c r="U42" s="51"/>
      <c r="V42" s="52"/>
      <c r="W42" s="51"/>
      <c r="X42" s="53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55"/>
      <c r="AW42" s="56"/>
      <c r="AX42" s="56"/>
      <c r="AY42" s="56"/>
      <c r="AZ42" s="56"/>
      <c r="BA42" s="56"/>
      <c r="BB42" s="56"/>
      <c r="BC42" s="56"/>
      <c r="BD42" s="56"/>
      <c r="BQ42" s="3"/>
      <c r="CI42" s="127"/>
      <c r="CJ42" s="127"/>
      <c r="CL42" s="2"/>
    </row>
    <row r="43" spans="1:90" x14ac:dyDescent="0.3">
      <c r="A43" s="1"/>
      <c r="B43" s="1" t="s">
        <v>37</v>
      </c>
      <c r="C43" s="37">
        <v>45.3</v>
      </c>
      <c r="D43" s="37">
        <v>50.4</v>
      </c>
      <c r="E43" s="37">
        <v>65.599999999999994</v>
      </c>
      <c r="F43" s="37">
        <v>74.599999999999994</v>
      </c>
      <c r="G43" s="38">
        <v>113.6</v>
      </c>
      <c r="H43" s="39">
        <v>253.3</v>
      </c>
      <c r="I43" s="39">
        <v>239.9</v>
      </c>
      <c r="J43" s="39">
        <v>269.2</v>
      </c>
      <c r="K43" s="50">
        <v>575.20000000000005</v>
      </c>
      <c r="L43" s="50">
        <v>617.70000000000005</v>
      </c>
      <c r="M43" s="50">
        <v>636.79999999999995</v>
      </c>
      <c r="N43" s="50">
        <v>733.6</v>
      </c>
      <c r="O43" s="50">
        <v>792.6</v>
      </c>
      <c r="P43" s="50">
        <v>630.20000000000005</v>
      </c>
      <c r="Q43" s="50">
        <v>792.6</v>
      </c>
      <c r="R43" s="51">
        <v>888.8</v>
      </c>
      <c r="S43" s="51">
        <v>846.7</v>
      </c>
      <c r="T43" s="51">
        <v>834.6</v>
      </c>
      <c r="U43" s="51">
        <v>796.3</v>
      </c>
      <c r="V43" s="52">
        <v>716.9</v>
      </c>
      <c r="W43" s="51"/>
      <c r="X43" s="53">
        <v>72.400000000000006</v>
      </c>
      <c r="Y43" s="37">
        <v>78.3</v>
      </c>
      <c r="Z43" s="37">
        <v>87.7</v>
      </c>
      <c r="AA43" s="37">
        <v>113.6</v>
      </c>
      <c r="AB43" s="37">
        <v>199.1</v>
      </c>
      <c r="AC43" s="37">
        <v>208.2</v>
      </c>
      <c r="AD43" s="37">
        <v>228.2</v>
      </c>
      <c r="AE43" s="37">
        <v>253.3</v>
      </c>
      <c r="AF43" s="37">
        <v>252.7</v>
      </c>
      <c r="AG43" s="37">
        <v>311.3</v>
      </c>
      <c r="AH43" s="37">
        <v>229.4</v>
      </c>
      <c r="AI43" s="37">
        <v>239.9</v>
      </c>
      <c r="AJ43" s="37">
        <v>249.5</v>
      </c>
      <c r="AK43" s="37">
        <v>259.3</v>
      </c>
      <c r="AL43" s="37">
        <v>261</v>
      </c>
      <c r="AM43" s="37">
        <v>269.2</v>
      </c>
      <c r="AN43" s="37">
        <v>408.2</v>
      </c>
      <c r="AO43" s="50">
        <v>431.74</v>
      </c>
      <c r="AP43" s="50">
        <v>462.9</v>
      </c>
      <c r="AQ43" s="54">
        <v>575.20000000000005</v>
      </c>
      <c r="AR43" s="37">
        <v>568.79999999999995</v>
      </c>
      <c r="AS43" s="50">
        <v>635.9</v>
      </c>
      <c r="AT43" s="50">
        <v>561.4</v>
      </c>
      <c r="AU43" s="50">
        <v>617.70000000000005</v>
      </c>
      <c r="AV43" s="55">
        <v>574.70000000000005</v>
      </c>
      <c r="AW43" s="56">
        <v>570.6</v>
      </c>
      <c r="AX43" s="56">
        <v>592.79999999999995</v>
      </c>
      <c r="AY43" s="56">
        <v>636.79999999999995</v>
      </c>
      <c r="AZ43" s="56">
        <v>702.1</v>
      </c>
      <c r="BA43" s="55">
        <v>699.7</v>
      </c>
      <c r="BB43" s="55">
        <v>700.1</v>
      </c>
      <c r="BC43" s="55">
        <v>733.6</v>
      </c>
      <c r="BD43" s="55">
        <v>698.7</v>
      </c>
      <c r="BE43" s="3">
        <v>702.6</v>
      </c>
      <c r="BF43" s="3">
        <v>688.3</v>
      </c>
      <c r="BG43" s="3">
        <v>792.6</v>
      </c>
      <c r="BH43" s="3">
        <v>772.9</v>
      </c>
      <c r="BI43" s="3">
        <v>772.6</v>
      </c>
      <c r="BJ43" s="3">
        <v>616.9</v>
      </c>
      <c r="BK43" s="3">
        <v>630.20000000000005</v>
      </c>
      <c r="BL43" s="3">
        <v>734.7</v>
      </c>
      <c r="BM43" s="3">
        <v>838.3</v>
      </c>
      <c r="BN43" s="3">
        <v>883.9</v>
      </c>
      <c r="BO43" s="3">
        <v>832.2</v>
      </c>
      <c r="BP43" s="3">
        <v>830.8</v>
      </c>
      <c r="BQ43" s="3">
        <v>864.4</v>
      </c>
      <c r="BR43" s="3">
        <v>896.4</v>
      </c>
      <c r="BS43" s="3">
        <v>888.8</v>
      </c>
      <c r="BT43" s="2">
        <v>888.7</v>
      </c>
      <c r="BU43" s="2">
        <v>833.1</v>
      </c>
      <c r="BV43" s="2">
        <v>840.9</v>
      </c>
      <c r="BW43" s="2">
        <v>846.7</v>
      </c>
      <c r="BX43" s="2">
        <v>857</v>
      </c>
      <c r="BY43" s="2">
        <v>859.3</v>
      </c>
      <c r="BZ43" s="2">
        <v>849</v>
      </c>
      <c r="CA43" s="2">
        <v>834.6</v>
      </c>
      <c r="CB43" s="2">
        <v>822.1</v>
      </c>
      <c r="CC43" s="2">
        <v>833.7</v>
      </c>
      <c r="CD43" s="2">
        <v>816.8</v>
      </c>
      <c r="CE43" s="2">
        <v>796.3</v>
      </c>
      <c r="CF43" s="2">
        <v>741.8</v>
      </c>
      <c r="CG43" s="127">
        <v>715.7</v>
      </c>
      <c r="CH43" s="127">
        <v>716.9</v>
      </c>
      <c r="CI43" s="127">
        <v>729.9</v>
      </c>
      <c r="CJ43" s="127">
        <v>719.2</v>
      </c>
      <c r="CK43" s="2">
        <v>836</v>
      </c>
      <c r="CL43" s="2">
        <v>496.7</v>
      </c>
    </row>
    <row r="44" spans="1:90" x14ac:dyDescent="0.3">
      <c r="A44" s="1"/>
      <c r="B44" s="1" t="s">
        <v>38</v>
      </c>
      <c r="C44" s="37">
        <v>21.7</v>
      </c>
      <c r="D44" s="37">
        <v>54.9</v>
      </c>
      <c r="E44" s="37">
        <v>127.3</v>
      </c>
      <c r="F44" s="37">
        <v>145.6</v>
      </c>
      <c r="G44" s="38">
        <v>178.9</v>
      </c>
      <c r="H44" s="39">
        <v>187.7</v>
      </c>
      <c r="I44" s="39">
        <v>302.39999999999998</v>
      </c>
      <c r="J44" s="39">
        <v>310.39999999999998</v>
      </c>
      <c r="K44" s="50">
        <v>327</v>
      </c>
      <c r="L44" s="50">
        <v>306.2</v>
      </c>
      <c r="M44" s="50">
        <v>234.8</v>
      </c>
      <c r="N44" s="50">
        <v>185.6</v>
      </c>
      <c r="O44" s="50">
        <v>149.4</v>
      </c>
      <c r="P44" s="50">
        <v>100.1</v>
      </c>
      <c r="Q44" s="50">
        <v>238.6</v>
      </c>
      <c r="R44" s="51">
        <v>91.4</v>
      </c>
      <c r="S44" s="51">
        <v>164</v>
      </c>
      <c r="T44" s="51">
        <v>222.5</v>
      </c>
      <c r="U44" s="51">
        <v>307.60000000000002</v>
      </c>
      <c r="V44" s="52">
        <v>284.39999999999998</v>
      </c>
      <c r="W44" s="51"/>
      <c r="X44" s="53">
        <v>160.9</v>
      </c>
      <c r="Y44" s="37">
        <v>166.3</v>
      </c>
      <c r="Z44" s="37">
        <v>170.8</v>
      </c>
      <c r="AA44" s="37">
        <v>178.9</v>
      </c>
      <c r="AB44" s="37">
        <v>171.4</v>
      </c>
      <c r="AC44" s="37">
        <v>187.5</v>
      </c>
      <c r="AD44" s="37">
        <v>182.4</v>
      </c>
      <c r="AE44" s="37">
        <v>187.7</v>
      </c>
      <c r="AF44" s="37">
        <v>228.9</v>
      </c>
      <c r="AG44" s="37">
        <v>258.5</v>
      </c>
      <c r="AH44" s="37">
        <v>446.8</v>
      </c>
      <c r="AI44" s="37">
        <v>302.39999999999998</v>
      </c>
      <c r="AJ44" s="37">
        <v>298.5</v>
      </c>
      <c r="AK44" s="37">
        <v>296.3</v>
      </c>
      <c r="AL44" s="37">
        <v>263.3</v>
      </c>
      <c r="AM44" s="37">
        <v>310.39999999999998</v>
      </c>
      <c r="AN44" s="37">
        <v>310.2</v>
      </c>
      <c r="AO44" s="50">
        <v>318.89999999999998</v>
      </c>
      <c r="AP44" s="50">
        <v>318.5</v>
      </c>
      <c r="AQ44" s="54">
        <v>327</v>
      </c>
      <c r="AR44" s="37">
        <v>338.3</v>
      </c>
      <c r="AS44" s="50">
        <v>541.6</v>
      </c>
      <c r="AT44" s="50">
        <v>609.79999999999995</v>
      </c>
      <c r="AU44" s="50">
        <v>306.2</v>
      </c>
      <c r="AV44" s="55">
        <v>395.2</v>
      </c>
      <c r="AW44" s="56">
        <v>305.89999999999998</v>
      </c>
      <c r="AX44" s="56">
        <v>286.8</v>
      </c>
      <c r="AY44" s="56">
        <v>234.8</v>
      </c>
      <c r="AZ44" s="56">
        <v>224</v>
      </c>
      <c r="BA44" s="55">
        <v>210.9</v>
      </c>
      <c r="BB44" s="55">
        <v>199.2</v>
      </c>
      <c r="BC44" s="55">
        <v>185.6</v>
      </c>
      <c r="BD44" s="55">
        <v>175.6</v>
      </c>
      <c r="BE44" s="3">
        <v>190.3</v>
      </c>
      <c r="BF44" s="3">
        <v>159.30000000000001</v>
      </c>
      <c r="BG44" s="3">
        <v>149.4</v>
      </c>
      <c r="BH44" s="3">
        <v>152.5</v>
      </c>
      <c r="BI44" s="3">
        <v>128.6</v>
      </c>
      <c r="BJ44" s="3">
        <v>119.3</v>
      </c>
      <c r="BK44" s="3">
        <v>100.1</v>
      </c>
      <c r="BL44" s="3">
        <v>102.5</v>
      </c>
      <c r="BM44" s="3">
        <v>122.1</v>
      </c>
      <c r="BN44" s="3">
        <v>101.5</v>
      </c>
      <c r="BO44" s="3">
        <v>86.5</v>
      </c>
      <c r="BP44" s="3">
        <v>89.1</v>
      </c>
      <c r="BQ44" s="3">
        <v>77.7</v>
      </c>
      <c r="BR44" s="3">
        <v>36.299999999999997</v>
      </c>
      <c r="BS44" s="3">
        <v>91.4</v>
      </c>
      <c r="BT44" s="2">
        <v>85.8</v>
      </c>
      <c r="BU44" s="2">
        <v>112.1</v>
      </c>
      <c r="BV44" s="2">
        <v>126.4</v>
      </c>
      <c r="BW44" s="2">
        <v>164</v>
      </c>
      <c r="BX44" s="2">
        <v>150.1</v>
      </c>
      <c r="BY44" s="2">
        <v>217.4</v>
      </c>
      <c r="BZ44" s="2">
        <v>215.7</v>
      </c>
      <c r="CA44" s="2">
        <v>222.5</v>
      </c>
      <c r="CB44" s="2">
        <v>256.60000000000002</v>
      </c>
      <c r="CC44" s="2">
        <v>270.60000000000002</v>
      </c>
      <c r="CD44" s="2">
        <v>282.2</v>
      </c>
      <c r="CE44" s="2">
        <v>307.60000000000002</v>
      </c>
      <c r="CF44" s="2">
        <v>302.89999999999998</v>
      </c>
      <c r="CG44" s="127">
        <v>298.39999999999998</v>
      </c>
      <c r="CH44" s="127">
        <v>284.39999999999998</v>
      </c>
      <c r="CI44" s="127">
        <v>116.8</v>
      </c>
      <c r="CJ44" s="127">
        <v>115.5</v>
      </c>
      <c r="CK44" s="2">
        <v>710.9</v>
      </c>
      <c r="CL44" s="2">
        <v>117.8</v>
      </c>
    </row>
    <row r="45" spans="1:90" x14ac:dyDescent="0.3">
      <c r="A45" s="1"/>
      <c r="B45" s="1" t="s">
        <v>39</v>
      </c>
      <c r="C45" s="37">
        <v>138.19999999999999</v>
      </c>
      <c r="D45" s="37">
        <v>108</v>
      </c>
      <c r="E45" s="37">
        <v>283.39999999999998</v>
      </c>
      <c r="F45" s="37">
        <v>376.5</v>
      </c>
      <c r="G45" s="38">
        <v>609.5</v>
      </c>
      <c r="H45" s="39">
        <v>729.2</v>
      </c>
      <c r="I45" s="39">
        <v>936</v>
      </c>
      <c r="J45" s="39">
        <v>994.8</v>
      </c>
      <c r="K45" s="50">
        <v>1185.8</v>
      </c>
      <c r="L45" s="50">
        <v>1364.5</v>
      </c>
      <c r="M45" s="50">
        <v>1456.3</v>
      </c>
      <c r="N45" s="50">
        <v>1683.3</v>
      </c>
      <c r="O45" s="50">
        <v>1504.7</v>
      </c>
      <c r="P45" s="50">
        <v>1369.6</v>
      </c>
      <c r="Q45" s="50">
        <v>1518.3</v>
      </c>
      <c r="R45" s="51">
        <v>2011.1</v>
      </c>
      <c r="S45" s="51">
        <v>2099.1</v>
      </c>
      <c r="T45" s="51">
        <v>2077.1</v>
      </c>
      <c r="U45" s="51">
        <v>2048.8000000000002</v>
      </c>
      <c r="V45" s="52">
        <v>2173.8000000000002</v>
      </c>
      <c r="W45" s="51"/>
      <c r="X45" s="53">
        <v>434.2</v>
      </c>
      <c r="Y45" s="37">
        <v>553</v>
      </c>
      <c r="Z45" s="37">
        <v>591.1</v>
      </c>
      <c r="AA45" s="37">
        <v>609.5</v>
      </c>
      <c r="AB45" s="37">
        <v>642.1</v>
      </c>
      <c r="AC45" s="37">
        <v>686.8</v>
      </c>
      <c r="AD45" s="37">
        <v>755.3</v>
      </c>
      <c r="AE45" s="37">
        <v>729.2</v>
      </c>
      <c r="AF45" s="37">
        <v>746</v>
      </c>
      <c r="AG45" s="37">
        <v>774.8</v>
      </c>
      <c r="AH45" s="37">
        <v>769.6</v>
      </c>
      <c r="AI45" s="37">
        <v>936</v>
      </c>
      <c r="AJ45" s="37">
        <v>939.6</v>
      </c>
      <c r="AK45" s="37">
        <v>934.3</v>
      </c>
      <c r="AL45" s="37">
        <v>909.6</v>
      </c>
      <c r="AM45" s="37">
        <v>994.8</v>
      </c>
      <c r="AN45" s="37">
        <v>1204.4000000000001</v>
      </c>
      <c r="AO45" s="50">
        <v>1170.4000000000001</v>
      </c>
      <c r="AP45" s="50">
        <v>1231.2</v>
      </c>
      <c r="AQ45" s="54">
        <v>1185.8</v>
      </c>
      <c r="AR45" s="37">
        <v>1220.5999999999999</v>
      </c>
      <c r="AS45" s="50">
        <v>1220.8</v>
      </c>
      <c r="AT45" s="50">
        <v>1338</v>
      </c>
      <c r="AU45" s="50">
        <v>1364.5</v>
      </c>
      <c r="AV45" s="55">
        <v>1383.6</v>
      </c>
      <c r="AW45" s="56">
        <v>1391.9</v>
      </c>
      <c r="AX45" s="56">
        <v>1446.3</v>
      </c>
      <c r="AY45" s="56">
        <v>1456.3</v>
      </c>
      <c r="AZ45" s="56">
        <v>1576.5</v>
      </c>
      <c r="BA45" s="55">
        <v>1686.3</v>
      </c>
      <c r="BB45" s="55">
        <v>1601.4</v>
      </c>
      <c r="BC45" s="55">
        <v>1683.3</v>
      </c>
      <c r="BD45" s="55">
        <v>1667.1</v>
      </c>
      <c r="BE45" s="3">
        <v>1582.8</v>
      </c>
      <c r="BF45" s="3">
        <v>1834.7</v>
      </c>
      <c r="BG45" s="3">
        <v>1504.7</v>
      </c>
      <c r="BH45" s="3">
        <v>1496</v>
      </c>
      <c r="BI45" s="3">
        <v>1444.8</v>
      </c>
      <c r="BJ45" s="3">
        <v>1356.3</v>
      </c>
      <c r="BK45" s="3">
        <v>1369.6</v>
      </c>
      <c r="BL45" s="3">
        <v>1341.7</v>
      </c>
      <c r="BM45" s="3">
        <v>1518.5</v>
      </c>
      <c r="BN45" s="3">
        <v>1523.3</v>
      </c>
      <c r="BO45" s="3">
        <v>2023.5</v>
      </c>
      <c r="BP45" s="3">
        <v>1958.6</v>
      </c>
      <c r="BQ45" s="3">
        <v>2028.2</v>
      </c>
      <c r="BR45" s="3">
        <v>1972.7</v>
      </c>
      <c r="BS45" s="3">
        <v>2011.1</v>
      </c>
      <c r="BT45" s="2">
        <v>2013.2</v>
      </c>
      <c r="BU45" s="2">
        <v>2156.4</v>
      </c>
      <c r="BV45" s="2">
        <v>2107.1999999999998</v>
      </c>
      <c r="BW45" s="2">
        <v>2099.1</v>
      </c>
      <c r="BX45" s="2">
        <v>2119.8000000000002</v>
      </c>
      <c r="BY45" s="2">
        <v>2080</v>
      </c>
      <c r="BZ45" s="2">
        <v>2089.8000000000002</v>
      </c>
      <c r="CA45" s="2">
        <v>2077.1</v>
      </c>
      <c r="CB45" s="2">
        <v>2054.3000000000002</v>
      </c>
      <c r="CC45" s="2">
        <v>2099.6</v>
      </c>
      <c r="CD45" s="2">
        <v>2048.3000000000002</v>
      </c>
      <c r="CE45" s="2">
        <v>2048.8000000000002</v>
      </c>
      <c r="CF45" s="2">
        <v>2060.1</v>
      </c>
      <c r="CG45" s="127">
        <v>2093.3000000000002</v>
      </c>
      <c r="CH45" s="127">
        <v>2173.8000000000002</v>
      </c>
      <c r="CI45" s="127">
        <v>2170.8000000000002</v>
      </c>
      <c r="CJ45" s="127">
        <v>2129.6</v>
      </c>
      <c r="CK45" s="2">
        <v>1865.1</v>
      </c>
      <c r="CL45" s="2">
        <v>2520.8000000000002</v>
      </c>
    </row>
    <row r="46" spans="1:90" x14ac:dyDescent="0.3">
      <c r="A46" s="1"/>
      <c r="B46" s="1" t="s">
        <v>40</v>
      </c>
      <c r="C46" s="37">
        <v>306.2</v>
      </c>
      <c r="D46" s="37">
        <v>438.9</v>
      </c>
      <c r="E46" s="37">
        <v>434.6</v>
      </c>
      <c r="F46" s="37">
        <v>374.8</v>
      </c>
      <c r="G46" s="38">
        <v>582.20000000000005</v>
      </c>
      <c r="H46" s="39">
        <v>800.4</v>
      </c>
      <c r="I46" s="39">
        <v>906.8</v>
      </c>
      <c r="J46" s="39">
        <v>635</v>
      </c>
      <c r="K46" s="50">
        <v>440.4</v>
      </c>
      <c r="L46" s="50">
        <v>720.6</v>
      </c>
      <c r="M46" s="50">
        <v>1432.9</v>
      </c>
      <c r="N46" s="50">
        <v>2047.7</v>
      </c>
      <c r="O46" s="50">
        <v>2044.9</v>
      </c>
      <c r="P46" s="50">
        <v>2262.8000000000002</v>
      </c>
      <c r="Q46" s="50">
        <v>939.7</v>
      </c>
      <c r="R46" s="51">
        <v>1524.6</v>
      </c>
      <c r="S46" s="51">
        <v>1310.5999999999999</v>
      </c>
      <c r="T46" s="51">
        <v>1399.6</v>
      </c>
      <c r="U46" s="51">
        <v>1500</v>
      </c>
      <c r="V46" s="52">
        <v>1550.9</v>
      </c>
      <c r="W46" s="51"/>
      <c r="X46" s="53">
        <v>373.3</v>
      </c>
      <c r="Y46" s="37">
        <v>357.2</v>
      </c>
      <c r="Z46" s="37">
        <v>468.7</v>
      </c>
      <c r="AA46" s="37">
        <v>582.20000000000005</v>
      </c>
      <c r="AB46" s="37">
        <v>545.5</v>
      </c>
      <c r="AC46" s="37">
        <v>620.70000000000005</v>
      </c>
      <c r="AD46" s="37">
        <v>539.70000000000005</v>
      </c>
      <c r="AE46" s="37">
        <v>800.4</v>
      </c>
      <c r="AF46" s="37">
        <v>816.2</v>
      </c>
      <c r="AG46" s="37">
        <v>723.4</v>
      </c>
      <c r="AH46" s="37">
        <v>910.5</v>
      </c>
      <c r="AI46" s="37">
        <v>906.8</v>
      </c>
      <c r="AJ46" s="37">
        <v>946.8</v>
      </c>
      <c r="AK46" s="37">
        <v>746.7</v>
      </c>
      <c r="AL46" s="37">
        <v>581.4</v>
      </c>
      <c r="AM46" s="37">
        <v>635</v>
      </c>
      <c r="AN46" s="37">
        <v>340.5</v>
      </c>
      <c r="AO46" s="50">
        <v>435.8</v>
      </c>
      <c r="AP46" s="50">
        <v>559.79999999999995</v>
      </c>
      <c r="AQ46" s="54">
        <v>440.4</v>
      </c>
      <c r="AR46" s="37">
        <v>519.79999999999995</v>
      </c>
      <c r="AS46" s="50">
        <v>764</v>
      </c>
      <c r="AT46" s="50">
        <v>746.3</v>
      </c>
      <c r="AU46" s="50">
        <v>720.6</v>
      </c>
      <c r="AV46" s="55">
        <v>588.5</v>
      </c>
      <c r="AW46" s="56">
        <v>960.2</v>
      </c>
      <c r="AX46" s="56">
        <v>932.4</v>
      </c>
      <c r="AY46" s="56">
        <v>982.9</v>
      </c>
      <c r="AZ46" s="56">
        <v>615.29999999999995</v>
      </c>
      <c r="BA46" s="55">
        <v>720.7</v>
      </c>
      <c r="BB46" s="55">
        <v>1724.1</v>
      </c>
      <c r="BC46" s="55">
        <v>2047.7</v>
      </c>
      <c r="BD46" s="55">
        <v>1907.4</v>
      </c>
      <c r="BE46" s="3">
        <v>1250</v>
      </c>
      <c r="BF46" s="3">
        <v>1984.2</v>
      </c>
      <c r="BG46" s="3">
        <v>2044.9</v>
      </c>
      <c r="BH46" s="3">
        <v>1057.8</v>
      </c>
      <c r="BI46" s="3">
        <v>2013.4</v>
      </c>
      <c r="BJ46" s="3">
        <v>2282.6</v>
      </c>
      <c r="BK46" s="3">
        <v>2262.8000000000002</v>
      </c>
      <c r="BL46" s="3">
        <v>2500</v>
      </c>
      <c r="BM46" s="3">
        <v>1930.6</v>
      </c>
      <c r="BN46" s="3">
        <v>2145.1</v>
      </c>
      <c r="BO46" s="3">
        <v>1515.8</v>
      </c>
      <c r="BP46" s="3">
        <v>1634.2</v>
      </c>
      <c r="BQ46" s="3">
        <v>1599.8</v>
      </c>
      <c r="BR46" s="3">
        <v>1647.2</v>
      </c>
      <c r="BS46" s="3">
        <v>1524.6</v>
      </c>
      <c r="BT46" s="2">
        <v>1553.7</v>
      </c>
      <c r="BU46" s="2">
        <v>1485.2</v>
      </c>
      <c r="BV46" s="2">
        <v>1391.3</v>
      </c>
      <c r="BW46" s="2">
        <v>1310.5999999999999</v>
      </c>
      <c r="BX46" s="2">
        <v>1383.1</v>
      </c>
      <c r="BY46" s="2">
        <v>1396.2</v>
      </c>
      <c r="BZ46" s="2">
        <v>1381</v>
      </c>
      <c r="CA46" s="2">
        <v>1399.6</v>
      </c>
      <c r="CB46" s="2">
        <v>1407.1</v>
      </c>
      <c r="CC46" s="2">
        <v>1419.3</v>
      </c>
      <c r="CD46" s="2">
        <v>1480.3</v>
      </c>
      <c r="CE46" s="2">
        <v>1500</v>
      </c>
      <c r="CF46" s="2">
        <v>1585.4</v>
      </c>
      <c r="CG46" s="127">
        <v>2054.8000000000002</v>
      </c>
      <c r="CH46" s="127">
        <v>1550.9</v>
      </c>
      <c r="CI46" s="127">
        <v>1272.5999999999999</v>
      </c>
      <c r="CJ46" s="127">
        <v>1638.3</v>
      </c>
      <c r="CK46" s="2">
        <v>1225.4000000000001</v>
      </c>
      <c r="CL46" s="2">
        <v>1571.2</v>
      </c>
    </row>
    <row r="47" spans="1:90" x14ac:dyDescent="0.3">
      <c r="A47" s="8"/>
      <c r="B47" s="1"/>
      <c r="C47" s="37" t="s">
        <v>41</v>
      </c>
      <c r="D47" s="37" t="s">
        <v>41</v>
      </c>
      <c r="E47" s="37" t="s">
        <v>41</v>
      </c>
      <c r="F47" s="37"/>
      <c r="G47" s="38"/>
      <c r="H47" s="39"/>
      <c r="I47" s="39"/>
      <c r="J47" s="66"/>
      <c r="K47" s="65"/>
      <c r="L47" s="50"/>
      <c r="M47" s="50"/>
      <c r="N47" s="50"/>
      <c r="O47" s="50"/>
      <c r="P47" s="50"/>
      <c r="Q47" s="50"/>
      <c r="R47" s="67"/>
      <c r="S47" s="51"/>
      <c r="T47" s="67"/>
      <c r="U47" s="67"/>
      <c r="V47" s="52"/>
      <c r="W47" s="51"/>
      <c r="X47" s="53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50"/>
      <c r="AM47" s="50"/>
      <c r="AN47" s="65"/>
      <c r="AO47" s="50"/>
      <c r="AP47" s="65"/>
      <c r="AQ47" s="70"/>
      <c r="AR47" s="65"/>
      <c r="AS47" s="50"/>
      <c r="AT47" s="50"/>
      <c r="AU47" s="50"/>
      <c r="AV47" s="70"/>
      <c r="AW47" s="67"/>
      <c r="AX47" s="67"/>
      <c r="AY47" s="67"/>
      <c r="AZ47" s="56"/>
      <c r="BA47" s="56"/>
      <c r="BB47" s="56"/>
      <c r="BC47" s="56"/>
      <c r="BD47" s="56"/>
      <c r="BP47" s="10"/>
      <c r="BQ47" s="10"/>
      <c r="BT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31"/>
      <c r="CH47" s="131"/>
      <c r="CI47" s="131"/>
      <c r="CJ47" s="131"/>
      <c r="CL47" s="2"/>
    </row>
    <row r="48" spans="1:90" s="84" customFormat="1" x14ac:dyDescent="0.3">
      <c r="A48" s="90"/>
      <c r="B48" s="90" t="s">
        <v>42</v>
      </c>
      <c r="C48" s="91">
        <v>1222.9000000000001</v>
      </c>
      <c r="D48" s="91">
        <v>1548.3</v>
      </c>
      <c r="E48" s="91">
        <v>2184.4</v>
      </c>
      <c r="F48" s="91">
        <v>2661.3160000000003</v>
      </c>
      <c r="G48" s="92">
        <v>3981.5</v>
      </c>
      <c r="H48" s="92">
        <v>4845.5</v>
      </c>
      <c r="I48" s="92">
        <v>5688.8</v>
      </c>
      <c r="J48" s="93">
        <v>5773.8</v>
      </c>
      <c r="K48" s="91">
        <v>6937.7999999999993</v>
      </c>
      <c r="L48" s="91">
        <v>7978.5999999999995</v>
      </c>
      <c r="M48" s="91">
        <v>9563.1</v>
      </c>
      <c r="N48" s="91">
        <v>10873.300000000001</v>
      </c>
      <c r="O48" s="91">
        <v>11314.2</v>
      </c>
      <c r="P48" s="91">
        <v>10437.299999999999</v>
      </c>
      <c r="Q48" s="91">
        <v>10372.800000000001</v>
      </c>
      <c r="R48" s="94">
        <v>10976.8</v>
      </c>
      <c r="S48" s="95">
        <v>10866.1</v>
      </c>
      <c r="T48" s="95">
        <v>10142.700000000001</v>
      </c>
      <c r="U48" s="94">
        <v>10299.600000000002</v>
      </c>
      <c r="V48" s="142">
        <v>11397.9</v>
      </c>
      <c r="W48" s="76"/>
      <c r="X48" s="96">
        <v>2942.5</v>
      </c>
      <c r="Y48" s="91">
        <v>3364.7</v>
      </c>
      <c r="Z48" s="91">
        <v>3633.4</v>
      </c>
      <c r="AA48" s="91">
        <v>3981.5</v>
      </c>
      <c r="AB48" s="91">
        <v>4162.5</v>
      </c>
      <c r="AC48" s="91">
        <v>4385.3</v>
      </c>
      <c r="AD48" s="91">
        <v>4599.7</v>
      </c>
      <c r="AE48" s="91">
        <v>4845.5</v>
      </c>
      <c r="AF48" s="91">
        <v>5017.3999999999996</v>
      </c>
      <c r="AG48" s="91">
        <v>5334.1</v>
      </c>
      <c r="AH48" s="91">
        <v>5455.3</v>
      </c>
      <c r="AI48" s="91">
        <v>5688.8</v>
      </c>
      <c r="AJ48" s="91">
        <v>5792</v>
      </c>
      <c r="AK48" s="91">
        <v>5662.9</v>
      </c>
      <c r="AL48" s="91">
        <v>5501.2</v>
      </c>
      <c r="AM48" s="91">
        <v>5773.8</v>
      </c>
      <c r="AN48" s="91">
        <v>6022.1</v>
      </c>
      <c r="AO48" s="91">
        <v>6161.7979999999998</v>
      </c>
      <c r="AP48" s="91">
        <v>6637.5999999999995</v>
      </c>
      <c r="AQ48" s="97">
        <v>6937.7999999999993</v>
      </c>
      <c r="AR48" s="91">
        <v>7156.9000000999995</v>
      </c>
      <c r="AS48" s="91">
        <v>7706.9000000000005</v>
      </c>
      <c r="AT48" s="91">
        <v>7912.9</v>
      </c>
      <c r="AU48" s="91">
        <v>7978.5999999999995</v>
      </c>
      <c r="AV48" s="98">
        <v>8173.6</v>
      </c>
      <c r="AW48" s="97">
        <v>8704.6</v>
      </c>
      <c r="AX48" s="95">
        <v>8942.1</v>
      </c>
      <c r="AY48" s="95">
        <v>9113.1</v>
      </c>
      <c r="AZ48" s="95">
        <v>9015.1999999999989</v>
      </c>
      <c r="BA48" s="97">
        <v>9752.7000000000007</v>
      </c>
      <c r="BB48" s="97">
        <v>10425.000000000002</v>
      </c>
      <c r="BC48" s="97">
        <v>10873.300000000001</v>
      </c>
      <c r="BD48" s="97">
        <v>10913.1</v>
      </c>
      <c r="BE48" s="99">
        <v>10385.200000000001</v>
      </c>
      <c r="BF48" s="99">
        <v>11332.800000000001</v>
      </c>
      <c r="BG48" s="99">
        <v>11314.2</v>
      </c>
      <c r="BH48" s="99">
        <v>9851.0999999999985</v>
      </c>
      <c r="BI48" s="99">
        <v>10165.1</v>
      </c>
      <c r="BJ48" s="99">
        <v>10456.5</v>
      </c>
      <c r="BK48" s="99">
        <v>10437.299999999999</v>
      </c>
      <c r="BL48" s="99">
        <v>10538.400000000001</v>
      </c>
      <c r="BM48" s="99">
        <v>10868.800000000001</v>
      </c>
      <c r="BN48" s="99">
        <v>11129</v>
      </c>
      <c r="BO48" s="99">
        <v>10989.599999999999</v>
      </c>
      <c r="BP48" s="99">
        <v>11006.7</v>
      </c>
      <c r="BQ48" s="100">
        <v>11136.999999999998</v>
      </c>
      <c r="BR48" s="99">
        <v>11019.800000000001</v>
      </c>
      <c r="BS48" s="99">
        <v>10976.8</v>
      </c>
      <c r="BT48" s="101">
        <v>11140.4</v>
      </c>
      <c r="BU48" s="101">
        <v>10924.100000000002</v>
      </c>
      <c r="BV48" s="101">
        <v>10942.599999999999</v>
      </c>
      <c r="BW48" s="101">
        <v>10866.1</v>
      </c>
      <c r="BX48" s="101">
        <v>10413.700000000003</v>
      </c>
      <c r="BY48" s="101">
        <v>10360.900000000001</v>
      </c>
      <c r="BZ48" s="101">
        <v>10085.099999999999</v>
      </c>
      <c r="CA48" s="101">
        <v>10142.700000000001</v>
      </c>
      <c r="CB48" s="101">
        <v>10363.6</v>
      </c>
      <c r="CC48" s="101">
        <v>10242.9</v>
      </c>
      <c r="CD48" s="101">
        <v>10301.599999999999</v>
      </c>
      <c r="CE48" s="101">
        <v>10299.600000000002</v>
      </c>
      <c r="CF48" s="101">
        <v>10649.5</v>
      </c>
      <c r="CG48" s="135">
        <v>11468.2</v>
      </c>
      <c r="CH48" s="135">
        <v>11397.9</v>
      </c>
      <c r="CI48" s="135">
        <f t="shared" ref="CI48" si="3">CI16+CI24+CI26+CI28+CI34+CI36+CI41+CI43+CI44+CI45+CI46</f>
        <v>11846.6</v>
      </c>
      <c r="CJ48" s="135">
        <v>12229.3</v>
      </c>
      <c r="CK48" s="101">
        <v>12929.3</v>
      </c>
      <c r="CL48" s="101">
        <f>CL16+CL24+CL26+CL28+CL34+CL36+CL41+CL43+CL44+CL45+CL46</f>
        <v>12524.600000000002</v>
      </c>
    </row>
    <row r="49" spans="1:90" x14ac:dyDescent="0.3">
      <c r="A49" s="1"/>
      <c r="B49" s="1"/>
      <c r="C49" s="37"/>
      <c r="D49" s="37"/>
      <c r="E49" s="37"/>
      <c r="F49" s="37"/>
      <c r="G49" s="38"/>
      <c r="H49" s="39"/>
      <c r="I49" s="39"/>
      <c r="J49" s="39"/>
      <c r="K49" s="50"/>
      <c r="L49" s="50"/>
      <c r="M49" s="50"/>
      <c r="N49" s="50"/>
      <c r="O49" s="50"/>
      <c r="P49" s="50"/>
      <c r="Q49" s="50"/>
      <c r="R49" s="51"/>
      <c r="S49" s="51"/>
      <c r="T49" s="51"/>
      <c r="U49" s="51"/>
      <c r="V49" s="52"/>
      <c r="W49" s="51"/>
      <c r="X49" s="53"/>
      <c r="Y49" s="37"/>
      <c r="Z49" s="37"/>
      <c r="AA49" s="37"/>
      <c r="AB49" s="37"/>
      <c r="AC49" s="50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55"/>
      <c r="AW49" s="56"/>
      <c r="AX49" s="56"/>
      <c r="AY49" s="56"/>
      <c r="AZ49" s="56"/>
      <c r="BA49" s="56"/>
      <c r="BB49" s="56"/>
      <c r="BC49" s="56"/>
      <c r="BD49" s="56"/>
      <c r="BQ49" s="3"/>
      <c r="CI49" s="127"/>
      <c r="CJ49" s="127"/>
      <c r="CL49" s="2"/>
    </row>
    <row r="50" spans="1:90" x14ac:dyDescent="0.3">
      <c r="A50" s="1"/>
      <c r="B50" s="1" t="s">
        <v>43</v>
      </c>
      <c r="C50" s="37"/>
      <c r="D50" s="37"/>
      <c r="E50" s="37"/>
      <c r="F50" s="37"/>
      <c r="G50" s="38"/>
      <c r="H50" s="39"/>
      <c r="I50" s="39"/>
      <c r="J50" s="39"/>
      <c r="K50" s="50"/>
      <c r="L50" s="50"/>
      <c r="M50" s="50"/>
      <c r="N50" s="50"/>
      <c r="O50" s="50"/>
      <c r="P50" s="50"/>
      <c r="Q50" s="50"/>
      <c r="R50" s="51"/>
      <c r="S50" s="51"/>
      <c r="T50" s="51"/>
      <c r="U50" s="51"/>
      <c r="V50" s="52"/>
      <c r="W50" s="51"/>
      <c r="X50" s="53"/>
      <c r="Y50" s="37"/>
      <c r="Z50" s="37"/>
      <c r="AA50" s="37"/>
      <c r="AB50" s="37"/>
      <c r="AC50" s="50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55"/>
      <c r="AW50" s="56"/>
      <c r="AX50" s="56"/>
      <c r="AY50" s="56"/>
      <c r="AZ50" s="56"/>
      <c r="BA50" s="56"/>
      <c r="BB50" s="56"/>
      <c r="BC50" s="56"/>
      <c r="BD50" s="56"/>
      <c r="BQ50" s="3"/>
      <c r="CI50" s="127"/>
      <c r="CJ50" s="127"/>
      <c r="CL50" s="2"/>
    </row>
    <row r="51" spans="1:90" x14ac:dyDescent="0.3">
      <c r="A51" s="1"/>
      <c r="B51" s="102" t="s">
        <v>44</v>
      </c>
      <c r="C51" s="50">
        <v>1.2</v>
      </c>
      <c r="D51" s="50">
        <v>1.2</v>
      </c>
      <c r="E51" s="50">
        <v>11.4</v>
      </c>
      <c r="F51" s="50">
        <v>8.9999999999999993E-3</v>
      </c>
      <c r="G51" s="39">
        <v>2.4</v>
      </c>
      <c r="H51" s="39">
        <v>2.4</v>
      </c>
      <c r="I51" s="39">
        <v>0.8</v>
      </c>
      <c r="J51" s="39">
        <v>48.3</v>
      </c>
      <c r="K51" s="50">
        <v>1.6</v>
      </c>
      <c r="L51" s="50">
        <v>15.5</v>
      </c>
      <c r="M51" s="50">
        <v>32.799999999999997</v>
      </c>
      <c r="N51" s="50">
        <v>104.3</v>
      </c>
      <c r="O51" s="50">
        <v>337.4</v>
      </c>
      <c r="P51" s="50">
        <v>379.9</v>
      </c>
      <c r="Q51" s="50">
        <v>337.4</v>
      </c>
      <c r="R51" s="51">
        <v>234.2</v>
      </c>
      <c r="S51" s="51">
        <v>132.30000000000001</v>
      </c>
      <c r="T51" s="51">
        <v>474.1</v>
      </c>
      <c r="U51" s="51">
        <v>512.70000000000005</v>
      </c>
      <c r="V51" s="52">
        <v>473.8</v>
      </c>
      <c r="W51" s="51"/>
      <c r="X51" s="53">
        <v>0.9</v>
      </c>
      <c r="Y51" s="50">
        <v>1.6</v>
      </c>
      <c r="Z51" s="50">
        <v>4.0999999999999996</v>
      </c>
      <c r="AA51" s="50">
        <v>2.4</v>
      </c>
      <c r="AB51" s="50">
        <v>0.4</v>
      </c>
      <c r="AC51" s="50">
        <v>0.2</v>
      </c>
      <c r="AD51" s="50">
        <v>0.1</v>
      </c>
      <c r="AE51" s="50">
        <v>2.4</v>
      </c>
      <c r="AF51" s="50">
        <v>0</v>
      </c>
      <c r="AG51" s="50">
        <v>2.6</v>
      </c>
      <c r="AH51" s="50">
        <v>4.4000000000000004</v>
      </c>
      <c r="AI51" s="50">
        <v>0.8</v>
      </c>
      <c r="AJ51" s="50">
        <v>1.6</v>
      </c>
      <c r="AK51" s="50">
        <v>1.4</v>
      </c>
      <c r="AL51" s="50">
        <v>7.1</v>
      </c>
      <c r="AM51" s="50">
        <v>48.3</v>
      </c>
      <c r="AN51" s="50">
        <v>43.5</v>
      </c>
      <c r="AO51" s="50">
        <v>3.4</v>
      </c>
      <c r="AP51" s="50">
        <v>3.2</v>
      </c>
      <c r="AQ51" s="54">
        <v>1.6</v>
      </c>
      <c r="AR51" s="50">
        <v>3.1</v>
      </c>
      <c r="AS51" s="50">
        <v>4.0999999999999996</v>
      </c>
      <c r="AT51" s="50">
        <v>5.0999999999999996</v>
      </c>
      <c r="AU51" s="50">
        <v>15.5</v>
      </c>
      <c r="AV51" s="54">
        <v>21.7</v>
      </c>
      <c r="AW51" s="51">
        <v>23.1</v>
      </c>
      <c r="AX51" s="51">
        <v>26.1</v>
      </c>
      <c r="AY51" s="51">
        <v>32.799999999999997</v>
      </c>
      <c r="AZ51" s="51">
        <v>44.9</v>
      </c>
      <c r="BA51" s="54">
        <v>52.7</v>
      </c>
      <c r="BB51" s="54">
        <v>76.7</v>
      </c>
      <c r="BC51" s="54">
        <v>104.3</v>
      </c>
      <c r="BD51" s="54">
        <v>121.5</v>
      </c>
      <c r="BE51" s="3">
        <v>169.5</v>
      </c>
      <c r="BF51" s="3">
        <v>259.8</v>
      </c>
      <c r="BG51" s="3">
        <v>337.4</v>
      </c>
      <c r="BH51" s="3">
        <v>349.2</v>
      </c>
      <c r="BI51" s="3">
        <v>348.2</v>
      </c>
      <c r="BJ51" s="3">
        <v>380.9</v>
      </c>
      <c r="BK51" s="3">
        <v>379.9</v>
      </c>
      <c r="BL51" s="3">
        <v>354.1</v>
      </c>
      <c r="BM51" s="3">
        <v>341.4</v>
      </c>
      <c r="BN51" s="3">
        <v>352.9</v>
      </c>
      <c r="BO51" s="3">
        <v>345.2</v>
      </c>
      <c r="BP51" s="3">
        <v>343.8</v>
      </c>
      <c r="BQ51" s="3">
        <v>317.39999999999998</v>
      </c>
      <c r="BR51" s="3">
        <v>262.5</v>
      </c>
      <c r="BS51" s="3">
        <v>234.2</v>
      </c>
      <c r="BT51" s="2">
        <v>193.4</v>
      </c>
      <c r="BU51" s="2">
        <v>161.69999999999999</v>
      </c>
      <c r="BV51" s="2">
        <v>129.6</v>
      </c>
      <c r="BW51" s="2">
        <v>132.30000000000001</v>
      </c>
      <c r="BX51" s="2">
        <v>397.7</v>
      </c>
      <c r="BY51" s="2">
        <v>416.5</v>
      </c>
      <c r="BZ51" s="2">
        <v>445.8</v>
      </c>
      <c r="CA51" s="2">
        <v>474.1</v>
      </c>
      <c r="CB51" s="2">
        <v>484.5</v>
      </c>
      <c r="CC51" s="2">
        <v>500.2</v>
      </c>
      <c r="CD51" s="2">
        <v>496.6</v>
      </c>
      <c r="CE51" s="2">
        <v>512.70000000000005</v>
      </c>
      <c r="CF51" s="2">
        <v>488.4</v>
      </c>
      <c r="CG51" s="127">
        <v>274.8</v>
      </c>
      <c r="CH51" s="127">
        <v>473.8</v>
      </c>
      <c r="CI51" s="127">
        <v>478.8</v>
      </c>
      <c r="CJ51" s="127">
        <v>174.9</v>
      </c>
      <c r="CK51" s="2">
        <v>157.80000000000001</v>
      </c>
      <c r="CL51" s="2">
        <v>0.1</v>
      </c>
    </row>
    <row r="52" spans="1:90" x14ac:dyDescent="0.3">
      <c r="A52" s="1"/>
      <c r="B52" s="102" t="s">
        <v>45</v>
      </c>
      <c r="C52" s="50">
        <v>1.7</v>
      </c>
      <c r="D52" s="50">
        <v>0.8</v>
      </c>
      <c r="E52" s="50">
        <v>2.7</v>
      </c>
      <c r="F52" s="50">
        <v>2.6190000000000002</v>
      </c>
      <c r="G52" s="39">
        <v>3.2</v>
      </c>
      <c r="H52" s="39">
        <v>4.0999999999999996</v>
      </c>
      <c r="I52" s="39">
        <v>2.1</v>
      </c>
      <c r="J52" s="39">
        <v>0</v>
      </c>
      <c r="K52" s="50" t="s">
        <v>15</v>
      </c>
      <c r="L52" s="50" t="s">
        <v>15</v>
      </c>
      <c r="M52" s="50" t="s">
        <v>15</v>
      </c>
      <c r="N52" s="59">
        <v>0</v>
      </c>
      <c r="O52" s="59">
        <v>0</v>
      </c>
      <c r="P52" s="50">
        <v>4.3</v>
      </c>
      <c r="Q52" s="50">
        <v>0</v>
      </c>
      <c r="R52" s="50">
        <v>1.9</v>
      </c>
      <c r="S52" s="50">
        <v>1.8</v>
      </c>
      <c r="T52" s="50">
        <v>224.5</v>
      </c>
      <c r="U52" s="50">
        <v>275.2</v>
      </c>
      <c r="V52" s="62">
        <v>39.799999999999997</v>
      </c>
      <c r="W52" s="50"/>
      <c r="X52" s="53" t="s">
        <v>15</v>
      </c>
      <c r="Y52" s="50" t="s">
        <v>15</v>
      </c>
      <c r="Z52" s="50" t="s">
        <v>15</v>
      </c>
      <c r="AA52" s="50" t="s">
        <v>15</v>
      </c>
      <c r="AB52" s="50" t="s">
        <v>15</v>
      </c>
      <c r="AC52" s="50" t="s">
        <v>15</v>
      </c>
      <c r="AD52" s="50" t="s">
        <v>15</v>
      </c>
      <c r="AE52" s="50" t="s">
        <v>15</v>
      </c>
      <c r="AF52" s="50" t="s">
        <v>15</v>
      </c>
      <c r="AG52" s="50" t="s">
        <v>15</v>
      </c>
      <c r="AH52" s="50" t="s">
        <v>15</v>
      </c>
      <c r="AI52" s="50" t="s">
        <v>15</v>
      </c>
      <c r="AJ52" s="50" t="s">
        <v>15</v>
      </c>
      <c r="AK52" s="50" t="s">
        <v>15</v>
      </c>
      <c r="AL52" s="50" t="s">
        <v>15</v>
      </c>
      <c r="AM52" s="50" t="s">
        <v>15</v>
      </c>
      <c r="AN52" s="50" t="s">
        <v>15</v>
      </c>
      <c r="AO52" s="50" t="s">
        <v>15</v>
      </c>
      <c r="AP52" s="50" t="s">
        <v>15</v>
      </c>
      <c r="AQ52" s="50" t="s">
        <v>15</v>
      </c>
      <c r="AR52" s="50" t="s">
        <v>15</v>
      </c>
      <c r="AS52" s="50">
        <v>0.9</v>
      </c>
      <c r="AT52" s="50">
        <v>0</v>
      </c>
      <c r="AU52" s="50">
        <v>0</v>
      </c>
      <c r="AV52" s="50">
        <v>0</v>
      </c>
      <c r="AW52" s="50">
        <v>0</v>
      </c>
      <c r="AX52" s="50">
        <v>0</v>
      </c>
      <c r="AY52" s="50">
        <v>0</v>
      </c>
      <c r="AZ52" s="59">
        <v>0</v>
      </c>
      <c r="BA52" s="59">
        <v>0</v>
      </c>
      <c r="BB52" s="59">
        <v>0</v>
      </c>
      <c r="BC52" s="59">
        <v>0</v>
      </c>
      <c r="BD52" s="59">
        <v>0</v>
      </c>
      <c r="BE52" s="59">
        <v>0</v>
      </c>
      <c r="BF52" s="59">
        <v>0</v>
      </c>
      <c r="BG52" s="59">
        <v>0</v>
      </c>
      <c r="BH52" s="59">
        <v>0.2</v>
      </c>
      <c r="BI52" s="59">
        <v>0.1</v>
      </c>
      <c r="BJ52" s="3">
        <v>4.4000000000000004</v>
      </c>
      <c r="BK52" s="3">
        <v>4.3</v>
      </c>
      <c r="BL52" s="3">
        <v>4.3</v>
      </c>
      <c r="BM52" s="3">
        <v>4.2</v>
      </c>
      <c r="BN52" s="3">
        <v>2.2000000000000002</v>
      </c>
      <c r="BO52" s="3">
        <v>2.7</v>
      </c>
      <c r="BP52" s="3">
        <v>0.8</v>
      </c>
      <c r="BQ52" s="3">
        <v>1.9</v>
      </c>
      <c r="BR52" s="3">
        <v>1.9</v>
      </c>
      <c r="BS52" s="3">
        <v>1.9</v>
      </c>
      <c r="BT52" s="57">
        <v>0</v>
      </c>
      <c r="BU52" s="2">
        <v>1.7</v>
      </c>
      <c r="BV52" s="2">
        <v>1.5</v>
      </c>
      <c r="BW52" s="2">
        <v>1.8</v>
      </c>
      <c r="BX52" s="2">
        <v>141.80000000000001</v>
      </c>
      <c r="BY52" s="2">
        <v>150.5</v>
      </c>
      <c r="BZ52" s="2">
        <v>174.1</v>
      </c>
      <c r="CA52" s="2">
        <v>224.5</v>
      </c>
      <c r="CB52" s="2">
        <v>234.6</v>
      </c>
      <c r="CC52" s="2">
        <v>249</v>
      </c>
      <c r="CD52" s="2">
        <v>260.5</v>
      </c>
      <c r="CE52" s="2">
        <v>275.2</v>
      </c>
      <c r="CF52" s="2">
        <v>278.2</v>
      </c>
      <c r="CG52" s="127">
        <v>48.2</v>
      </c>
      <c r="CH52" s="127">
        <v>39.799999999999997</v>
      </c>
      <c r="CI52" s="127">
        <v>224.8</v>
      </c>
      <c r="CJ52" s="127">
        <v>463.1</v>
      </c>
      <c r="CK52" s="2">
        <v>426.5</v>
      </c>
      <c r="CL52" s="2">
        <v>529.20000000000005</v>
      </c>
    </row>
    <row r="53" spans="1:90" x14ac:dyDescent="0.3">
      <c r="A53" s="8"/>
      <c r="B53" s="85" t="s">
        <v>46</v>
      </c>
      <c r="C53" s="65">
        <v>2</v>
      </c>
      <c r="D53" s="65">
        <v>1</v>
      </c>
      <c r="E53" s="65">
        <v>0.7</v>
      </c>
      <c r="F53" s="65">
        <v>1.7</v>
      </c>
      <c r="G53" s="66">
        <v>0.4</v>
      </c>
      <c r="H53" s="66">
        <v>0</v>
      </c>
      <c r="I53" s="66">
        <v>0</v>
      </c>
      <c r="J53" s="66">
        <v>0</v>
      </c>
      <c r="K53" s="65" t="s">
        <v>15</v>
      </c>
      <c r="L53" s="65" t="s">
        <v>15</v>
      </c>
      <c r="M53" s="65" t="s">
        <v>15</v>
      </c>
      <c r="N53" s="103">
        <v>0</v>
      </c>
      <c r="O53" s="103">
        <v>0.1</v>
      </c>
      <c r="P53" s="103">
        <v>0</v>
      </c>
      <c r="Q53" s="103">
        <v>0.1</v>
      </c>
      <c r="R53" s="103">
        <v>0</v>
      </c>
      <c r="S53" s="103">
        <v>0</v>
      </c>
      <c r="T53" s="103">
        <v>0</v>
      </c>
      <c r="U53" s="103">
        <v>0</v>
      </c>
      <c r="V53" s="104">
        <v>0.3</v>
      </c>
      <c r="W53" s="59"/>
      <c r="X53" s="105" t="s">
        <v>15</v>
      </c>
      <c r="Y53" s="103" t="s">
        <v>15</v>
      </c>
      <c r="Z53" s="103" t="s">
        <v>15</v>
      </c>
      <c r="AA53" s="103" t="s">
        <v>15</v>
      </c>
      <c r="AB53" s="103" t="s">
        <v>15</v>
      </c>
      <c r="AC53" s="103" t="s">
        <v>15</v>
      </c>
      <c r="AD53" s="103" t="s">
        <v>15</v>
      </c>
      <c r="AE53" s="103" t="s">
        <v>15</v>
      </c>
      <c r="AF53" s="103" t="s">
        <v>15</v>
      </c>
      <c r="AG53" s="103" t="s">
        <v>15</v>
      </c>
      <c r="AH53" s="103" t="s">
        <v>15</v>
      </c>
      <c r="AI53" s="103" t="s">
        <v>15</v>
      </c>
      <c r="AJ53" s="103" t="s">
        <v>15</v>
      </c>
      <c r="AK53" s="103" t="s">
        <v>15</v>
      </c>
      <c r="AL53" s="103" t="s">
        <v>15</v>
      </c>
      <c r="AM53" s="103" t="s">
        <v>15</v>
      </c>
      <c r="AN53" s="103" t="s">
        <v>15</v>
      </c>
      <c r="AO53" s="103" t="s">
        <v>15</v>
      </c>
      <c r="AP53" s="103" t="s">
        <v>15</v>
      </c>
      <c r="AQ53" s="103" t="s">
        <v>15</v>
      </c>
      <c r="AR53" s="103" t="s">
        <v>15</v>
      </c>
      <c r="AS53" s="103">
        <v>0</v>
      </c>
      <c r="AT53" s="103">
        <v>0</v>
      </c>
      <c r="AU53" s="103">
        <v>0</v>
      </c>
      <c r="AV53" s="103">
        <v>0</v>
      </c>
      <c r="AW53" s="103">
        <v>0</v>
      </c>
      <c r="AX53" s="103">
        <v>0</v>
      </c>
      <c r="AY53" s="103">
        <v>0</v>
      </c>
      <c r="AZ53" s="103">
        <v>0</v>
      </c>
      <c r="BA53" s="103">
        <v>0.1</v>
      </c>
      <c r="BB53" s="103">
        <v>0</v>
      </c>
      <c r="BC53" s="103">
        <v>0</v>
      </c>
      <c r="BD53" s="103">
        <v>0</v>
      </c>
      <c r="BE53" s="103">
        <v>0</v>
      </c>
      <c r="BF53" s="103">
        <v>0</v>
      </c>
      <c r="BG53" s="103">
        <v>0.1</v>
      </c>
      <c r="BH53" s="103">
        <v>0.1</v>
      </c>
      <c r="BI53" s="103">
        <v>0.1</v>
      </c>
      <c r="BJ53" s="10">
        <v>0.1</v>
      </c>
      <c r="BK53" s="103">
        <v>0</v>
      </c>
      <c r="BL53" s="103">
        <v>0</v>
      </c>
      <c r="BM53" s="103">
        <v>0</v>
      </c>
      <c r="BN53" s="103">
        <v>0.1</v>
      </c>
      <c r="BO53" s="103">
        <v>0.3</v>
      </c>
      <c r="BP53" s="103">
        <v>0.3</v>
      </c>
      <c r="BQ53" s="10">
        <v>0.3</v>
      </c>
      <c r="BR53" s="103">
        <v>0.3</v>
      </c>
      <c r="BS53" s="103">
        <v>0.3</v>
      </c>
      <c r="BT53" s="103">
        <v>0</v>
      </c>
      <c r="BU53" s="11">
        <v>0.2</v>
      </c>
      <c r="BV53" s="106">
        <v>0</v>
      </c>
      <c r="BW53" s="106">
        <v>0</v>
      </c>
      <c r="BX53" s="106">
        <v>0</v>
      </c>
      <c r="BY53" s="106">
        <v>0</v>
      </c>
      <c r="BZ53" s="106">
        <v>0</v>
      </c>
      <c r="CA53" s="106">
        <v>0</v>
      </c>
      <c r="CB53" s="106">
        <v>0</v>
      </c>
      <c r="CC53" s="106">
        <v>0</v>
      </c>
      <c r="CD53" s="106">
        <v>0</v>
      </c>
      <c r="CE53" s="106">
        <v>0</v>
      </c>
      <c r="CF53" s="106">
        <v>0</v>
      </c>
      <c r="CG53" s="136">
        <v>0</v>
      </c>
      <c r="CH53" s="136">
        <v>0.3</v>
      </c>
      <c r="CI53" s="136">
        <v>0.3</v>
      </c>
      <c r="CJ53" s="11">
        <v>0.74</v>
      </c>
      <c r="CK53" s="2">
        <v>0.5</v>
      </c>
      <c r="CL53" s="2">
        <v>0</v>
      </c>
    </row>
    <row r="54" spans="1:90" s="84" customFormat="1" x14ac:dyDescent="0.3">
      <c r="A54" s="71"/>
      <c r="B54" s="71" t="s">
        <v>47</v>
      </c>
      <c r="C54" s="72">
        <v>4.9000000000000004</v>
      </c>
      <c r="D54" s="72">
        <v>3</v>
      </c>
      <c r="E54" s="72">
        <v>14.8</v>
      </c>
      <c r="F54" s="72">
        <v>4.3280000000000003</v>
      </c>
      <c r="G54" s="73">
        <v>6</v>
      </c>
      <c r="H54" s="74">
        <v>6.5</v>
      </c>
      <c r="I54" s="74">
        <v>2.9</v>
      </c>
      <c r="J54" s="74">
        <v>48.3</v>
      </c>
      <c r="K54" s="75">
        <v>1.6</v>
      </c>
      <c r="L54" s="75">
        <v>15.5</v>
      </c>
      <c r="M54" s="75">
        <v>32.799999999999997</v>
      </c>
      <c r="N54" s="75">
        <v>104.3</v>
      </c>
      <c r="O54" s="75">
        <v>337.5</v>
      </c>
      <c r="P54" s="75">
        <v>384.2</v>
      </c>
      <c r="Q54" s="75">
        <v>337.5</v>
      </c>
      <c r="R54" s="76">
        <v>236.1</v>
      </c>
      <c r="S54" s="76">
        <v>134.10000000000002</v>
      </c>
      <c r="T54" s="76">
        <v>698.6</v>
      </c>
      <c r="U54" s="76">
        <v>787.90000000000009</v>
      </c>
      <c r="V54" s="77">
        <v>513.9</v>
      </c>
      <c r="W54" s="76"/>
      <c r="X54" s="78">
        <v>4.8</v>
      </c>
      <c r="Y54" s="72">
        <v>5.3</v>
      </c>
      <c r="Z54" s="72">
        <f>SUM(Z51:Z53)</f>
        <v>4.0999999999999996</v>
      </c>
      <c r="AA54" s="75">
        <v>6</v>
      </c>
      <c r="AB54" s="72">
        <v>2.5</v>
      </c>
      <c r="AC54" s="75">
        <v>3.4</v>
      </c>
      <c r="AD54" s="72">
        <v>2</v>
      </c>
      <c r="AE54" s="72">
        <v>6.5</v>
      </c>
      <c r="AF54" s="75">
        <v>2.2000000000000002</v>
      </c>
      <c r="AG54" s="72">
        <v>4.8</v>
      </c>
      <c r="AH54" s="72">
        <v>4.5</v>
      </c>
      <c r="AI54" s="72">
        <v>2.9</v>
      </c>
      <c r="AJ54" s="72">
        <v>1.6</v>
      </c>
      <c r="AK54" s="72">
        <v>1.4</v>
      </c>
      <c r="AL54" s="72">
        <v>7.1</v>
      </c>
      <c r="AM54" s="72">
        <v>48.3</v>
      </c>
      <c r="AN54" s="72">
        <v>43.5</v>
      </c>
      <c r="AO54" s="75">
        <v>3.4</v>
      </c>
      <c r="AP54" s="75">
        <v>3.2</v>
      </c>
      <c r="AQ54" s="80">
        <v>1.6</v>
      </c>
      <c r="AR54" s="72">
        <v>3.1</v>
      </c>
      <c r="AS54" s="75">
        <v>5</v>
      </c>
      <c r="AT54" s="75">
        <v>5.0999999999999996</v>
      </c>
      <c r="AU54" s="75">
        <v>15.5</v>
      </c>
      <c r="AV54" s="81">
        <v>21.7</v>
      </c>
      <c r="AW54" s="82">
        <v>23.1</v>
      </c>
      <c r="AX54" s="82">
        <v>26.1</v>
      </c>
      <c r="AY54" s="82">
        <v>32.799999999999997</v>
      </c>
      <c r="AZ54" s="82">
        <v>44.9</v>
      </c>
      <c r="BA54" s="81">
        <v>52.800000000000004</v>
      </c>
      <c r="BB54" s="81">
        <v>76.7</v>
      </c>
      <c r="BC54" s="81">
        <v>104.3</v>
      </c>
      <c r="BD54" s="81">
        <v>121.5</v>
      </c>
      <c r="BE54" s="80">
        <v>169.5</v>
      </c>
      <c r="BF54" s="80">
        <v>259.8</v>
      </c>
      <c r="BG54" s="80">
        <v>337.5</v>
      </c>
      <c r="BH54" s="83">
        <v>349.5</v>
      </c>
      <c r="BI54" s="83">
        <v>348.40000000000003</v>
      </c>
      <c r="BJ54" s="83">
        <v>385.4</v>
      </c>
      <c r="BK54" s="83">
        <v>384.2</v>
      </c>
      <c r="BL54" s="83">
        <v>358.40000000000003</v>
      </c>
      <c r="BM54" s="83">
        <v>345.59999999999997</v>
      </c>
      <c r="BN54" s="83">
        <v>355.2</v>
      </c>
      <c r="BO54" s="83">
        <v>348.2</v>
      </c>
      <c r="BP54" s="83">
        <v>344.90000000000003</v>
      </c>
      <c r="BQ54" s="83">
        <v>319.59999999999997</v>
      </c>
      <c r="BR54" s="83">
        <v>264.7</v>
      </c>
      <c r="BS54" s="83">
        <v>236.1</v>
      </c>
      <c r="BT54" s="83">
        <v>193.4</v>
      </c>
      <c r="BU54" s="83">
        <v>163.59999999999997</v>
      </c>
      <c r="BV54" s="83">
        <v>131.1</v>
      </c>
      <c r="BW54" s="83">
        <v>134.10000000000002</v>
      </c>
      <c r="BX54" s="83">
        <v>539.5</v>
      </c>
      <c r="BY54" s="83">
        <v>567</v>
      </c>
      <c r="BZ54" s="83">
        <v>619.9</v>
      </c>
      <c r="CA54" s="83">
        <v>698.6</v>
      </c>
      <c r="CB54" s="83">
        <v>719.1</v>
      </c>
      <c r="CC54" s="83">
        <v>749.2</v>
      </c>
      <c r="CD54" s="83">
        <v>757.1</v>
      </c>
      <c r="CE54" s="83">
        <v>787.90000000000009</v>
      </c>
      <c r="CF54" s="83">
        <v>766.59999999999991</v>
      </c>
      <c r="CG54" s="137">
        <v>323</v>
      </c>
      <c r="CH54" s="137">
        <v>513.9</v>
      </c>
      <c r="CI54" s="137">
        <f t="shared" ref="CI54" si="4">SUM(CI51:CI53)</f>
        <v>703.9</v>
      </c>
      <c r="CJ54" s="137">
        <v>638.74</v>
      </c>
      <c r="CK54" s="143">
        <v>584.79999999999995</v>
      </c>
      <c r="CL54" s="143">
        <f>SUM(CL51:CL53)</f>
        <v>529.30000000000007</v>
      </c>
    </row>
    <row r="55" spans="1:90" x14ac:dyDescent="0.3">
      <c r="A55" s="1"/>
      <c r="B55" s="1"/>
      <c r="C55" s="37"/>
      <c r="D55" s="37"/>
      <c r="E55" s="37"/>
      <c r="F55" s="37"/>
      <c r="G55" s="38"/>
      <c r="H55" s="39"/>
      <c r="I55" s="39"/>
      <c r="J55" s="39"/>
      <c r="K55" s="50"/>
      <c r="L55" s="50"/>
      <c r="M55" s="50"/>
      <c r="N55" s="50"/>
      <c r="O55" s="50"/>
      <c r="P55" s="50"/>
      <c r="Q55" s="50"/>
      <c r="R55" s="51"/>
      <c r="S55" s="51"/>
      <c r="T55" s="51"/>
      <c r="U55" s="51"/>
      <c r="V55" s="52"/>
      <c r="W55" s="51"/>
      <c r="X55" s="53"/>
      <c r="Y55" s="37"/>
      <c r="Z55" s="37"/>
      <c r="AA55" s="37"/>
      <c r="AB55" s="37"/>
      <c r="AC55" s="50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75"/>
      <c r="AP55" s="50"/>
      <c r="AQ55" s="54"/>
      <c r="AR55" s="37"/>
      <c r="AS55" s="75"/>
      <c r="AT55" s="75"/>
      <c r="AU55" s="75"/>
      <c r="AV55" s="55"/>
      <c r="AW55" s="56"/>
      <c r="AX55" s="56"/>
      <c r="AY55" s="56"/>
      <c r="AZ55" s="56"/>
      <c r="BA55" s="56"/>
      <c r="BB55" s="56"/>
      <c r="BC55" s="56"/>
      <c r="BD55" s="56"/>
      <c r="BQ55" s="3"/>
      <c r="CI55" s="127"/>
      <c r="CJ55" s="127"/>
      <c r="CL55" s="2"/>
    </row>
    <row r="56" spans="1:90" x14ac:dyDescent="0.3">
      <c r="A56" s="1"/>
      <c r="B56" s="1" t="s">
        <v>48</v>
      </c>
      <c r="C56" s="37"/>
      <c r="D56" s="37"/>
      <c r="E56" s="37"/>
      <c r="F56" s="37"/>
      <c r="G56" s="38"/>
      <c r="H56" s="39"/>
      <c r="I56" s="39"/>
      <c r="J56" s="39"/>
      <c r="K56" s="50"/>
      <c r="L56" s="50"/>
      <c r="M56" s="50"/>
      <c r="N56" s="50"/>
      <c r="O56" s="50"/>
      <c r="P56" s="50"/>
      <c r="Q56" s="50"/>
      <c r="R56" s="51"/>
      <c r="S56" s="51"/>
      <c r="T56" s="51"/>
      <c r="U56" s="51"/>
      <c r="V56" s="52"/>
      <c r="W56" s="51"/>
      <c r="X56" s="53"/>
      <c r="Y56" s="37"/>
      <c r="Z56" s="37"/>
      <c r="AA56" s="37"/>
      <c r="AB56" s="37"/>
      <c r="AC56" s="50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50"/>
      <c r="AP56" s="50"/>
      <c r="AQ56" s="54"/>
      <c r="AR56" s="37"/>
      <c r="AS56" s="50"/>
      <c r="AT56" s="50"/>
      <c r="AU56" s="50"/>
      <c r="AV56" s="55"/>
      <c r="AW56" s="56"/>
      <c r="AX56" s="56"/>
      <c r="AY56" s="56"/>
      <c r="AZ56" s="56"/>
      <c r="BA56" s="56"/>
      <c r="BB56" s="56"/>
      <c r="BC56" s="56"/>
      <c r="BD56" s="56"/>
      <c r="BQ56" s="3"/>
      <c r="CI56" s="127"/>
      <c r="CJ56" s="127"/>
      <c r="CL56" s="2"/>
    </row>
    <row r="57" spans="1:90" x14ac:dyDescent="0.3">
      <c r="A57" s="1"/>
      <c r="B57" s="46" t="s">
        <v>49</v>
      </c>
      <c r="C57" s="37">
        <v>120.5</v>
      </c>
      <c r="D57" s="37">
        <v>144.9</v>
      </c>
      <c r="E57" s="37">
        <v>175.7</v>
      </c>
      <c r="F57" s="37">
        <v>198.71799999999999</v>
      </c>
      <c r="G57" s="38">
        <v>324.8</v>
      </c>
      <c r="H57" s="39">
        <v>331.4</v>
      </c>
      <c r="I57" s="39">
        <v>193.8</v>
      </c>
      <c r="J57" s="39">
        <v>461.5</v>
      </c>
      <c r="K57" s="50">
        <v>440.6</v>
      </c>
      <c r="L57" s="50">
        <v>402.3</v>
      </c>
      <c r="M57" s="50">
        <v>416.1</v>
      </c>
      <c r="N57" s="50">
        <v>439.7</v>
      </c>
      <c r="O57" s="50">
        <v>372.1</v>
      </c>
      <c r="P57" s="50">
        <v>485.2</v>
      </c>
      <c r="Q57" s="50">
        <v>372.1</v>
      </c>
      <c r="R57" s="51">
        <v>1003.4</v>
      </c>
      <c r="S57" s="51">
        <v>1244.5</v>
      </c>
      <c r="T57" s="51">
        <v>1359.6</v>
      </c>
      <c r="U57" s="51">
        <v>1490.5</v>
      </c>
      <c r="V57" s="52">
        <v>1579.2</v>
      </c>
      <c r="W57" s="51"/>
      <c r="X57" s="53">
        <v>213.1</v>
      </c>
      <c r="Y57" s="50">
        <v>289.5</v>
      </c>
      <c r="Z57" s="50">
        <v>299.2</v>
      </c>
      <c r="AA57" s="50">
        <v>324.8</v>
      </c>
      <c r="AB57" s="50">
        <v>269.60000000000002</v>
      </c>
      <c r="AC57" s="50">
        <v>286.89999999999998</v>
      </c>
      <c r="AD57" s="50">
        <v>171</v>
      </c>
      <c r="AE57" s="50">
        <v>331.4</v>
      </c>
      <c r="AF57" s="50">
        <v>232.1</v>
      </c>
      <c r="AG57" s="50">
        <v>383.5</v>
      </c>
      <c r="AH57" s="50">
        <v>401.7</v>
      </c>
      <c r="AI57" s="50">
        <v>193.8</v>
      </c>
      <c r="AJ57" s="50">
        <v>438.3</v>
      </c>
      <c r="AK57" s="50">
        <v>454.1</v>
      </c>
      <c r="AL57" s="50">
        <v>463.9</v>
      </c>
      <c r="AM57" s="50">
        <v>461.5</v>
      </c>
      <c r="AN57" s="37">
        <v>469.3</v>
      </c>
      <c r="AO57" s="50">
        <v>413.6</v>
      </c>
      <c r="AP57" s="50">
        <v>449</v>
      </c>
      <c r="AQ57" s="54">
        <v>440.6</v>
      </c>
      <c r="AR57" s="37">
        <v>441.2</v>
      </c>
      <c r="AS57" s="50">
        <v>434.1</v>
      </c>
      <c r="AT57" s="50">
        <v>426.4</v>
      </c>
      <c r="AU57" s="50">
        <v>402.3</v>
      </c>
      <c r="AV57" s="55">
        <v>407.6</v>
      </c>
      <c r="AW57" s="56">
        <v>401.6</v>
      </c>
      <c r="AX57" s="56">
        <v>415.3</v>
      </c>
      <c r="AY57" s="56">
        <v>416.1</v>
      </c>
      <c r="AZ57" s="56">
        <v>414.5</v>
      </c>
      <c r="BA57" s="55">
        <v>410.4</v>
      </c>
      <c r="BB57" s="55">
        <v>423</v>
      </c>
      <c r="BC57" s="55">
        <v>439.7</v>
      </c>
      <c r="BD57" s="55">
        <v>433.9</v>
      </c>
      <c r="BE57" s="3">
        <v>180.7</v>
      </c>
      <c r="BF57" s="3">
        <v>184.6</v>
      </c>
      <c r="BG57" s="3">
        <v>372.1</v>
      </c>
      <c r="BH57" s="3">
        <v>429.9</v>
      </c>
      <c r="BI57" s="3">
        <v>515.4</v>
      </c>
      <c r="BJ57" s="3">
        <v>499.7</v>
      </c>
      <c r="BK57" s="3">
        <v>485.2</v>
      </c>
      <c r="BL57" s="3">
        <v>514.5</v>
      </c>
      <c r="BM57" s="3">
        <v>543.20000000000005</v>
      </c>
      <c r="BN57" s="3">
        <v>574.4</v>
      </c>
      <c r="BO57" s="3">
        <v>717.1</v>
      </c>
      <c r="BP57" s="3">
        <v>745.7</v>
      </c>
      <c r="BQ57" s="3">
        <v>778.7</v>
      </c>
      <c r="BR57" s="3">
        <v>1059.3</v>
      </c>
      <c r="BS57" s="3">
        <v>1003.4</v>
      </c>
      <c r="BT57" s="58">
        <v>1008</v>
      </c>
      <c r="BU57" s="58">
        <v>1101</v>
      </c>
      <c r="BV57" s="58">
        <v>1209.5999999999999</v>
      </c>
      <c r="BW57" s="58">
        <v>1244.5</v>
      </c>
      <c r="BX57" s="58">
        <v>1139.9000000000001</v>
      </c>
      <c r="BY57" s="58">
        <v>1175.8</v>
      </c>
      <c r="BZ57" s="58">
        <v>1190.0999999999999</v>
      </c>
      <c r="CA57" s="58">
        <v>1359.6</v>
      </c>
      <c r="CB57" s="58">
        <v>1391.8</v>
      </c>
      <c r="CC57" s="58">
        <v>1425.3</v>
      </c>
      <c r="CD57" s="58">
        <v>1453.3</v>
      </c>
      <c r="CE57" s="2">
        <v>1490.5</v>
      </c>
      <c r="CF57" s="58">
        <v>1502</v>
      </c>
      <c r="CG57" s="129">
        <v>1486.7</v>
      </c>
      <c r="CH57" s="129">
        <v>1579.2</v>
      </c>
      <c r="CI57" s="129">
        <v>1652.1</v>
      </c>
      <c r="CJ57" s="129">
        <v>1572.4</v>
      </c>
      <c r="CK57" s="2">
        <v>1079.3</v>
      </c>
      <c r="CL57" s="2">
        <v>1575</v>
      </c>
    </row>
    <row r="58" spans="1:90" x14ac:dyDescent="0.3">
      <c r="A58" s="8"/>
      <c r="B58" s="85" t="s">
        <v>50</v>
      </c>
      <c r="C58" s="65">
        <v>72.900000000000006</v>
      </c>
      <c r="D58" s="65">
        <v>100.6</v>
      </c>
      <c r="E58" s="65">
        <v>139.5</v>
      </c>
      <c r="F58" s="65">
        <v>322.5</v>
      </c>
      <c r="G58" s="66">
        <v>288.3</v>
      </c>
      <c r="H58" s="66">
        <v>346.5</v>
      </c>
      <c r="I58" s="66">
        <v>607.9</v>
      </c>
      <c r="J58" s="66">
        <v>516.70000000000005</v>
      </c>
      <c r="K58" s="65">
        <v>483.5</v>
      </c>
      <c r="L58" s="65">
        <v>511.1</v>
      </c>
      <c r="M58" s="65">
        <v>707.7</v>
      </c>
      <c r="N58" s="65">
        <v>791.7</v>
      </c>
      <c r="O58" s="65">
        <v>1214.9000000000001</v>
      </c>
      <c r="P58" s="65">
        <v>1233.8</v>
      </c>
      <c r="Q58" s="65">
        <v>1214.9000000000001</v>
      </c>
      <c r="R58" s="67">
        <v>1271.4000000000001</v>
      </c>
      <c r="S58" s="67">
        <v>1147.5999999999999</v>
      </c>
      <c r="T58" s="67">
        <v>1280.5</v>
      </c>
      <c r="U58" s="67">
        <v>1511.2</v>
      </c>
      <c r="V58" s="68">
        <v>1824.3</v>
      </c>
      <c r="W58" s="51"/>
      <c r="X58" s="69">
        <v>378.4</v>
      </c>
      <c r="Y58" s="65">
        <v>324.60000000000002</v>
      </c>
      <c r="Z58" s="65">
        <v>276.39999999999998</v>
      </c>
      <c r="AA58" s="65">
        <v>288.3</v>
      </c>
      <c r="AB58" s="65">
        <v>354.3</v>
      </c>
      <c r="AC58" s="65">
        <v>346</v>
      </c>
      <c r="AD58" s="65">
        <v>466.9</v>
      </c>
      <c r="AE58" s="65">
        <v>346.5</v>
      </c>
      <c r="AF58" s="65">
        <v>488.5</v>
      </c>
      <c r="AG58" s="65">
        <v>339.5</v>
      </c>
      <c r="AH58" s="65">
        <v>435.1</v>
      </c>
      <c r="AI58" s="65">
        <v>607.9</v>
      </c>
      <c r="AJ58" s="65">
        <v>517.1</v>
      </c>
      <c r="AK58" s="65">
        <v>496.1</v>
      </c>
      <c r="AL58" s="65">
        <v>515.9</v>
      </c>
      <c r="AM58" s="65">
        <v>516.70000000000005</v>
      </c>
      <c r="AN58" s="65">
        <v>457.8</v>
      </c>
      <c r="AO58" s="65">
        <v>573.20000000000005</v>
      </c>
      <c r="AP58" s="50">
        <v>467.2</v>
      </c>
      <c r="AQ58" s="70">
        <v>483.5</v>
      </c>
      <c r="AR58" s="65">
        <v>518</v>
      </c>
      <c r="AS58" s="65">
        <v>564.5</v>
      </c>
      <c r="AT58" s="65">
        <v>582.9</v>
      </c>
      <c r="AU58" s="65">
        <v>511.1</v>
      </c>
      <c r="AV58" s="70">
        <v>632.29999999999995</v>
      </c>
      <c r="AW58" s="67">
        <v>652.70000000000005</v>
      </c>
      <c r="AX58" s="67">
        <v>683.3</v>
      </c>
      <c r="AY58" s="67">
        <v>707.7</v>
      </c>
      <c r="AZ58" s="67">
        <v>757.4</v>
      </c>
      <c r="BA58" s="55">
        <v>702.9</v>
      </c>
      <c r="BB58" s="55">
        <v>807.7</v>
      </c>
      <c r="BC58" s="55">
        <v>791.7</v>
      </c>
      <c r="BD58" s="55">
        <v>848.7</v>
      </c>
      <c r="BE58" s="3">
        <v>1165.2</v>
      </c>
      <c r="BF58" s="3">
        <v>1271.4000000000001</v>
      </c>
      <c r="BG58" s="3">
        <v>1214.9000000000001</v>
      </c>
      <c r="BH58" s="10">
        <v>1252.8</v>
      </c>
      <c r="BI58" s="10">
        <v>1380.5</v>
      </c>
      <c r="BJ58" s="10">
        <v>1141.5999999999999</v>
      </c>
      <c r="BK58" s="10">
        <v>1233.8</v>
      </c>
      <c r="BL58" s="10">
        <v>1276.5</v>
      </c>
      <c r="BM58" s="10">
        <v>1277.9000000000001</v>
      </c>
      <c r="BN58" s="10">
        <v>1287</v>
      </c>
      <c r="BO58" s="10">
        <v>1182.7</v>
      </c>
      <c r="BP58" s="10">
        <v>1246.3</v>
      </c>
      <c r="BQ58" s="10">
        <v>1264.7</v>
      </c>
      <c r="BR58" s="10">
        <v>1202.0999999999999</v>
      </c>
      <c r="BS58" s="10">
        <v>1271.4000000000001</v>
      </c>
      <c r="BT58" s="11">
        <v>1359.9</v>
      </c>
      <c r="BU58" s="11">
        <v>1256.0999999999999</v>
      </c>
      <c r="BV58" s="11">
        <v>1201.5999999999999</v>
      </c>
      <c r="BW58" s="11">
        <v>1147.5999999999999</v>
      </c>
      <c r="BX58" s="11">
        <v>1296.3</v>
      </c>
      <c r="BY58" s="11">
        <v>1278.0999999999999</v>
      </c>
      <c r="BZ58" s="11">
        <v>1296</v>
      </c>
      <c r="CA58" s="11">
        <v>1280.5</v>
      </c>
      <c r="CB58" s="11">
        <v>1404.7</v>
      </c>
      <c r="CC58" s="11">
        <v>1425.9</v>
      </c>
      <c r="CD58" s="11">
        <v>1455.5</v>
      </c>
      <c r="CE58" s="11">
        <v>1511.2</v>
      </c>
      <c r="CF58" s="11">
        <v>1642.2</v>
      </c>
      <c r="CG58" s="131">
        <v>1685.6</v>
      </c>
      <c r="CH58" s="131">
        <v>1824.3</v>
      </c>
      <c r="CI58" s="131">
        <v>1960.8</v>
      </c>
      <c r="CJ58" s="131">
        <v>1927.6</v>
      </c>
      <c r="CK58" s="2">
        <v>4477.2</v>
      </c>
      <c r="CL58" s="2">
        <v>1908.2</v>
      </c>
    </row>
    <row r="59" spans="1:90" s="84" customFormat="1" x14ac:dyDescent="0.3">
      <c r="A59" s="71"/>
      <c r="B59" s="71" t="s">
        <v>51</v>
      </c>
      <c r="C59" s="72">
        <v>193.4</v>
      </c>
      <c r="D59" s="72">
        <v>245.5</v>
      </c>
      <c r="E59" s="72">
        <v>315.2</v>
      </c>
      <c r="F59" s="72">
        <v>521.21799999999996</v>
      </c>
      <c r="G59" s="73">
        <v>613.1</v>
      </c>
      <c r="H59" s="74">
        <v>677.9</v>
      </c>
      <c r="I59" s="74">
        <v>801.7</v>
      </c>
      <c r="J59" s="74">
        <v>978.2</v>
      </c>
      <c r="K59" s="75">
        <v>924.1</v>
      </c>
      <c r="L59" s="75">
        <v>913.40000000000009</v>
      </c>
      <c r="M59" s="75">
        <v>1123.8</v>
      </c>
      <c r="N59" s="75">
        <v>1231.4000000000001</v>
      </c>
      <c r="O59" s="75">
        <v>1587</v>
      </c>
      <c r="P59" s="75">
        <v>1719</v>
      </c>
      <c r="Q59" s="75">
        <v>1587</v>
      </c>
      <c r="R59" s="76">
        <v>2274.8000000000002</v>
      </c>
      <c r="S59" s="76">
        <v>2392.1</v>
      </c>
      <c r="T59" s="76">
        <v>2640.1</v>
      </c>
      <c r="U59" s="76">
        <v>3001.7</v>
      </c>
      <c r="V59" s="77">
        <v>3403.5</v>
      </c>
      <c r="W59" s="76"/>
      <c r="X59" s="78">
        <v>591.5</v>
      </c>
      <c r="Y59" s="72">
        <v>614.1</v>
      </c>
      <c r="Z59" s="72">
        <f>SUM(Z57:Z58)</f>
        <v>575.59999999999991</v>
      </c>
      <c r="AA59" s="75">
        <v>613.1</v>
      </c>
      <c r="AB59" s="72">
        <v>623.9</v>
      </c>
      <c r="AC59" s="72">
        <v>632.9</v>
      </c>
      <c r="AD59" s="72">
        <v>637.9</v>
      </c>
      <c r="AE59" s="72">
        <v>677.9</v>
      </c>
      <c r="AF59" s="75">
        <v>720.6</v>
      </c>
      <c r="AG59" s="72">
        <v>723</v>
      </c>
      <c r="AH59" s="72">
        <v>836.8</v>
      </c>
      <c r="AI59" s="72">
        <v>801.7</v>
      </c>
      <c r="AJ59" s="72">
        <v>955.40000000000009</v>
      </c>
      <c r="AK59" s="72">
        <v>950.2</v>
      </c>
      <c r="AL59" s="72">
        <v>979.8</v>
      </c>
      <c r="AM59" s="72">
        <v>978.2</v>
      </c>
      <c r="AN59" s="72">
        <v>927.1</v>
      </c>
      <c r="AO59" s="75">
        <v>986.80000000000007</v>
      </c>
      <c r="AP59" s="79">
        <v>916.2</v>
      </c>
      <c r="AQ59" s="80">
        <v>924.1</v>
      </c>
      <c r="AR59" s="72">
        <v>959.2</v>
      </c>
      <c r="AS59" s="75">
        <v>998.6</v>
      </c>
      <c r="AT59" s="75">
        <v>1009.3</v>
      </c>
      <c r="AU59" s="75">
        <v>913.40000000000009</v>
      </c>
      <c r="AV59" s="81">
        <v>1039.9000000000001</v>
      </c>
      <c r="AW59" s="82">
        <v>1054.3000000000002</v>
      </c>
      <c r="AX59" s="82">
        <v>1098.5999999999999</v>
      </c>
      <c r="AY59" s="82">
        <v>1123.8000000000002</v>
      </c>
      <c r="AZ59" s="82">
        <v>1171.9000000000001</v>
      </c>
      <c r="BA59" s="86">
        <v>1113.3</v>
      </c>
      <c r="BB59" s="86">
        <v>1230.7</v>
      </c>
      <c r="BC59" s="86">
        <v>1231.4000000000001</v>
      </c>
      <c r="BD59" s="86">
        <v>1282.5999999999999</v>
      </c>
      <c r="BE59" s="86">
        <v>1345.9</v>
      </c>
      <c r="BF59" s="86">
        <v>1456</v>
      </c>
      <c r="BG59" s="86">
        <v>1587</v>
      </c>
      <c r="BH59" s="83">
        <v>1682.6999999999998</v>
      </c>
      <c r="BI59" s="83">
        <v>1895.9</v>
      </c>
      <c r="BJ59" s="83">
        <v>1641.3</v>
      </c>
      <c r="BK59" s="83">
        <v>1719</v>
      </c>
      <c r="BL59" s="83">
        <v>1791</v>
      </c>
      <c r="BM59" s="83">
        <v>1821.1000000000001</v>
      </c>
      <c r="BN59" s="83">
        <v>1861.4</v>
      </c>
      <c r="BO59" s="83">
        <v>1899.8000000000002</v>
      </c>
      <c r="BP59" s="83">
        <v>1992</v>
      </c>
      <c r="BQ59" s="83">
        <v>2043.4</v>
      </c>
      <c r="BR59" s="83">
        <v>2261.3999999999996</v>
      </c>
      <c r="BS59" s="83">
        <v>2274.8000000000002</v>
      </c>
      <c r="BT59" s="84">
        <v>2367.9</v>
      </c>
      <c r="BU59" s="84">
        <v>2357.1</v>
      </c>
      <c r="BV59" s="84">
        <v>2411.1999999999998</v>
      </c>
      <c r="BW59" s="84">
        <v>2392.1</v>
      </c>
      <c r="BX59" s="84">
        <v>2436.1999999999998</v>
      </c>
      <c r="BY59" s="84">
        <v>2453.8999999999996</v>
      </c>
      <c r="BZ59" s="84">
        <v>2486.1</v>
      </c>
      <c r="CA59" s="84">
        <v>2640.1</v>
      </c>
      <c r="CB59" s="84">
        <v>2796.5</v>
      </c>
      <c r="CC59" s="120">
        <v>2851.2</v>
      </c>
      <c r="CD59" s="120">
        <v>2908.8</v>
      </c>
      <c r="CE59" s="120">
        <v>3001.7</v>
      </c>
      <c r="CF59" s="84">
        <v>3144.2</v>
      </c>
      <c r="CG59" s="132">
        <v>3172.3</v>
      </c>
      <c r="CH59" s="132">
        <v>3403.5</v>
      </c>
      <c r="CI59" s="132">
        <f t="shared" ref="CI59" si="5">SUM(CI57:CI58)</f>
        <v>3612.8999999999996</v>
      </c>
      <c r="CJ59" s="132">
        <v>3500</v>
      </c>
      <c r="CK59" s="143">
        <v>5556.5</v>
      </c>
      <c r="CL59" s="143">
        <f t="shared" ref="CL59" si="6">SUM(CL57:CL58)</f>
        <v>3483.2</v>
      </c>
    </row>
    <row r="60" spans="1:90" x14ac:dyDescent="0.3">
      <c r="A60" s="1"/>
      <c r="B60" s="1"/>
      <c r="C60" s="37"/>
      <c r="D60" s="37"/>
      <c r="E60" s="37"/>
      <c r="F60" s="37"/>
      <c r="G60" s="38"/>
      <c r="H60" s="39"/>
      <c r="I60" s="39"/>
      <c r="J60" s="39"/>
      <c r="K60" s="50"/>
      <c r="L60" s="50"/>
      <c r="M60" s="50"/>
      <c r="N60" s="50"/>
      <c r="O60" s="50"/>
      <c r="P60" s="50"/>
      <c r="Q60" s="50"/>
      <c r="R60" s="51"/>
      <c r="S60" s="51"/>
      <c r="T60" s="51"/>
      <c r="U60" s="51"/>
      <c r="V60" s="52"/>
      <c r="W60" s="51"/>
      <c r="X60" s="53"/>
      <c r="Y60" s="37"/>
      <c r="Z60" s="37"/>
      <c r="AA60" s="37"/>
      <c r="AB60" s="37"/>
      <c r="AC60" s="37"/>
      <c r="AD60" s="37"/>
      <c r="AE60" s="37"/>
      <c r="AF60" s="37"/>
      <c r="AG60" s="37"/>
      <c r="AH60" s="72"/>
      <c r="AI60" s="37"/>
      <c r="AJ60" s="72"/>
      <c r="AK60" s="37"/>
      <c r="AL60" s="37"/>
      <c r="AM60" s="37"/>
      <c r="AN60" s="37"/>
      <c r="AO60" s="75"/>
      <c r="AP60" s="50"/>
      <c r="AQ60" s="54"/>
      <c r="AR60" s="37"/>
      <c r="AS60" s="75"/>
      <c r="AT60" s="75"/>
      <c r="AU60" s="75"/>
      <c r="AV60" s="55"/>
      <c r="AW60" s="56"/>
      <c r="AX60" s="56"/>
      <c r="AY60" s="56"/>
      <c r="AZ60" s="56"/>
      <c r="BA60" s="56"/>
      <c r="BB60" s="56"/>
      <c r="BC60" s="56"/>
      <c r="BD60" s="56"/>
      <c r="BQ60" s="3"/>
      <c r="CI60" s="127"/>
      <c r="CJ60" s="127"/>
      <c r="CL60" s="2"/>
    </row>
    <row r="61" spans="1:90" s="84" customFormat="1" x14ac:dyDescent="0.3">
      <c r="A61" s="71"/>
      <c r="B61" s="71" t="s">
        <v>52</v>
      </c>
      <c r="C61" s="72">
        <v>1421.2</v>
      </c>
      <c r="D61" s="72">
        <v>1796.8</v>
      </c>
      <c r="E61" s="72">
        <v>2514.4</v>
      </c>
      <c r="F61" s="72">
        <v>3186.8620000000001</v>
      </c>
      <c r="G61" s="73">
        <v>4600.6000000000004</v>
      </c>
      <c r="H61" s="74">
        <v>5529.9</v>
      </c>
      <c r="I61" s="74">
        <v>6493.4</v>
      </c>
      <c r="J61" s="74">
        <v>6800.3</v>
      </c>
      <c r="K61" s="75">
        <v>7863.5</v>
      </c>
      <c r="L61" s="75">
        <v>8907.5</v>
      </c>
      <c r="M61" s="75">
        <v>10719.7</v>
      </c>
      <c r="N61" s="75">
        <v>12209</v>
      </c>
      <c r="O61" s="75">
        <v>13238.8</v>
      </c>
      <c r="P61" s="75">
        <v>12540.7</v>
      </c>
      <c r="Q61" s="75">
        <v>12297.5</v>
      </c>
      <c r="R61" s="76">
        <v>13487.7</v>
      </c>
      <c r="S61" s="76">
        <v>13392.3</v>
      </c>
      <c r="T61" s="76">
        <v>13481.5</v>
      </c>
      <c r="U61" s="76">
        <v>14089.1</v>
      </c>
      <c r="V61" s="77">
        <v>15315.1</v>
      </c>
      <c r="W61" s="76"/>
      <c r="X61" s="78">
        <v>3538.8</v>
      </c>
      <c r="Y61" s="72">
        <v>3984.1</v>
      </c>
      <c r="Z61" s="72">
        <v>4216.7</v>
      </c>
      <c r="AA61" s="72">
        <v>4600.6000000000004</v>
      </c>
      <c r="AB61" s="72">
        <v>4788.8999999999996</v>
      </c>
      <c r="AC61" s="72">
        <v>5021.6000000000004</v>
      </c>
      <c r="AD61" s="72">
        <v>5239.6000000000004</v>
      </c>
      <c r="AE61" s="72">
        <v>5529.9</v>
      </c>
      <c r="AF61" s="72">
        <v>5740.2</v>
      </c>
      <c r="AG61" s="72">
        <v>6061.9</v>
      </c>
      <c r="AH61" s="72">
        <v>6296.6</v>
      </c>
      <c r="AI61" s="72">
        <v>6493.4</v>
      </c>
      <c r="AJ61" s="72">
        <v>6749</v>
      </c>
      <c r="AK61" s="72">
        <v>6614.4999999999991</v>
      </c>
      <c r="AL61" s="72">
        <v>6488.1</v>
      </c>
      <c r="AM61" s="72">
        <v>6800.3</v>
      </c>
      <c r="AN61" s="72">
        <v>6992.7000000000007</v>
      </c>
      <c r="AO61" s="75">
        <v>7151.9979999999996</v>
      </c>
      <c r="AP61" s="75">
        <v>7556.9999999999991</v>
      </c>
      <c r="AQ61" s="80">
        <v>7863.5</v>
      </c>
      <c r="AR61" s="72">
        <v>8119.2000000999997</v>
      </c>
      <c r="AS61" s="75">
        <v>8710.5</v>
      </c>
      <c r="AT61" s="75">
        <v>8927.2999999999993</v>
      </c>
      <c r="AU61" s="75">
        <v>8907.5</v>
      </c>
      <c r="AV61" s="81">
        <v>9235.2000000000007</v>
      </c>
      <c r="AW61" s="82">
        <v>9782</v>
      </c>
      <c r="AX61" s="82">
        <v>10066.800000000001</v>
      </c>
      <c r="AY61" s="82">
        <v>10269.700000000001</v>
      </c>
      <c r="AZ61" s="83">
        <v>10231.999999999998</v>
      </c>
      <c r="BA61" s="81">
        <v>10918.8</v>
      </c>
      <c r="BB61" s="81">
        <v>11732.400000000003</v>
      </c>
      <c r="BC61" s="81">
        <v>12209</v>
      </c>
      <c r="BD61" s="81">
        <v>12317.2</v>
      </c>
      <c r="BE61" s="83">
        <v>11902</v>
      </c>
      <c r="BF61" s="83">
        <v>13048.6</v>
      </c>
      <c r="BG61" s="83">
        <v>13238.8</v>
      </c>
      <c r="BH61" s="83">
        <v>11883.1</v>
      </c>
      <c r="BI61" s="83">
        <v>12409.2</v>
      </c>
      <c r="BJ61" s="83">
        <v>12483.1</v>
      </c>
      <c r="BK61" s="83">
        <v>12540.7</v>
      </c>
      <c r="BL61" s="83">
        <v>12687.9</v>
      </c>
      <c r="BM61" s="83">
        <v>13035.7</v>
      </c>
      <c r="BN61" s="83">
        <v>13345.7</v>
      </c>
      <c r="BO61" s="83">
        <v>13237.8</v>
      </c>
      <c r="BP61" s="83">
        <v>13237.8</v>
      </c>
      <c r="BQ61" s="83">
        <v>13499.9</v>
      </c>
      <c r="BR61" s="83">
        <v>13545.5</v>
      </c>
      <c r="BS61" s="83">
        <v>13487.7</v>
      </c>
      <c r="BT61" s="84">
        <v>13702</v>
      </c>
      <c r="BU61" s="84">
        <v>13445.1</v>
      </c>
      <c r="BV61" s="84">
        <v>13485.1</v>
      </c>
      <c r="BW61" s="84">
        <v>13392.3</v>
      </c>
      <c r="BX61" s="84">
        <v>13389.5</v>
      </c>
      <c r="BY61" s="84">
        <v>13381.8</v>
      </c>
      <c r="BZ61" s="84">
        <v>13161.3</v>
      </c>
      <c r="CA61" s="84">
        <v>13481.5</v>
      </c>
      <c r="CB61" s="84">
        <v>13879.5</v>
      </c>
      <c r="CC61" s="120">
        <v>13843.3</v>
      </c>
      <c r="CD61" s="120">
        <v>13967.5</v>
      </c>
      <c r="CE61" s="120">
        <v>14089.1</v>
      </c>
      <c r="CF61" s="84">
        <v>14560.4</v>
      </c>
      <c r="CG61" s="132">
        <v>14963.6</v>
      </c>
      <c r="CH61" s="132">
        <v>15315.1</v>
      </c>
      <c r="CI61" s="132">
        <v>16163.4</v>
      </c>
      <c r="CJ61" s="132">
        <v>16368</v>
      </c>
      <c r="CK61" s="84">
        <v>19070.400000000001</v>
      </c>
      <c r="CL61" s="84">
        <v>16537.099999999999</v>
      </c>
    </row>
    <row r="62" spans="1:90" x14ac:dyDescent="0.3">
      <c r="A62" s="1"/>
      <c r="B62" s="1"/>
      <c r="C62" s="37"/>
      <c r="D62" s="37"/>
      <c r="E62" s="37"/>
      <c r="F62" s="37"/>
      <c r="G62" s="38"/>
      <c r="H62" s="39"/>
      <c r="I62" s="39"/>
      <c r="J62" s="39"/>
      <c r="K62" s="50"/>
      <c r="L62" s="50"/>
      <c r="M62" s="50"/>
      <c r="N62" s="50"/>
      <c r="O62" s="50"/>
      <c r="P62" s="50"/>
      <c r="Q62" s="50"/>
      <c r="R62" s="51"/>
      <c r="S62" s="51"/>
      <c r="T62" s="51"/>
      <c r="U62" s="51"/>
      <c r="V62" s="52"/>
      <c r="W62" s="51"/>
      <c r="X62" s="53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75"/>
      <c r="AT62" s="75"/>
      <c r="AU62" s="75"/>
      <c r="AV62" s="55"/>
      <c r="AW62" s="56"/>
      <c r="AX62" s="56"/>
      <c r="AY62" s="56"/>
      <c r="BA62" s="56"/>
      <c r="BB62" s="56"/>
      <c r="BC62" s="56"/>
      <c r="BD62" s="56"/>
      <c r="BQ62" s="3"/>
      <c r="CI62" s="127"/>
      <c r="CJ62" s="127"/>
      <c r="CL62" s="2"/>
    </row>
    <row r="63" spans="1:90" x14ac:dyDescent="0.3">
      <c r="A63" s="1"/>
      <c r="B63" s="1" t="s">
        <v>53</v>
      </c>
      <c r="C63" s="38" t="s">
        <v>15</v>
      </c>
      <c r="D63" s="38" t="s">
        <v>15</v>
      </c>
      <c r="E63" s="38" t="s">
        <v>15</v>
      </c>
      <c r="F63" s="38" t="s">
        <v>15</v>
      </c>
      <c r="G63" s="38" t="s">
        <v>15</v>
      </c>
      <c r="H63" s="38" t="s">
        <v>15</v>
      </c>
      <c r="I63" s="38" t="s">
        <v>15</v>
      </c>
      <c r="J63" s="38" t="s">
        <v>15</v>
      </c>
      <c r="K63" s="37" t="s">
        <v>15</v>
      </c>
      <c r="L63" s="50" t="s">
        <v>15</v>
      </c>
      <c r="M63" s="50" t="s">
        <v>15</v>
      </c>
      <c r="N63" s="50" t="s">
        <v>15</v>
      </c>
      <c r="O63" s="50" t="s">
        <v>15</v>
      </c>
      <c r="P63" s="57">
        <v>0</v>
      </c>
      <c r="Q63" s="57">
        <v>0</v>
      </c>
      <c r="R63" s="59">
        <v>0</v>
      </c>
      <c r="S63" s="59">
        <v>0</v>
      </c>
      <c r="T63" s="59">
        <v>0</v>
      </c>
      <c r="U63" s="59">
        <v>0</v>
      </c>
      <c r="V63" s="60">
        <v>0</v>
      </c>
      <c r="W63" s="59"/>
      <c r="X63" s="53" t="s">
        <v>15</v>
      </c>
      <c r="Y63" s="50" t="s">
        <v>15</v>
      </c>
      <c r="Z63" s="50" t="s">
        <v>15</v>
      </c>
      <c r="AA63" s="50" t="s">
        <v>15</v>
      </c>
      <c r="AB63" s="50" t="s">
        <v>15</v>
      </c>
      <c r="AC63" s="50" t="s">
        <v>15</v>
      </c>
      <c r="AD63" s="50" t="s">
        <v>15</v>
      </c>
      <c r="AE63" s="50" t="s">
        <v>15</v>
      </c>
      <c r="AF63" s="50" t="s">
        <v>15</v>
      </c>
      <c r="AG63" s="50" t="s">
        <v>15</v>
      </c>
      <c r="AH63" s="50" t="s">
        <v>15</v>
      </c>
      <c r="AI63" s="50" t="s">
        <v>15</v>
      </c>
      <c r="AJ63" s="50" t="s">
        <v>15</v>
      </c>
      <c r="AK63" s="50" t="s">
        <v>15</v>
      </c>
      <c r="AL63" s="50" t="s">
        <v>15</v>
      </c>
      <c r="AM63" s="50" t="s">
        <v>15</v>
      </c>
      <c r="AN63" s="50" t="s">
        <v>15</v>
      </c>
      <c r="AO63" s="50" t="s">
        <v>15</v>
      </c>
      <c r="AP63" s="50" t="s">
        <v>15</v>
      </c>
      <c r="AQ63" s="50" t="s">
        <v>15</v>
      </c>
      <c r="AR63" s="50" t="s">
        <v>15</v>
      </c>
      <c r="AS63" s="37" t="s">
        <v>15</v>
      </c>
      <c r="AT63" s="37" t="s">
        <v>15</v>
      </c>
      <c r="AU63" s="37" t="s">
        <v>15</v>
      </c>
      <c r="AV63" s="37" t="s">
        <v>15</v>
      </c>
      <c r="AW63" s="37" t="s">
        <v>15</v>
      </c>
      <c r="AX63" s="37" t="s">
        <v>15</v>
      </c>
      <c r="AY63" s="56" t="s">
        <v>15</v>
      </c>
      <c r="AZ63" s="3" t="s">
        <v>15</v>
      </c>
      <c r="BA63" s="57">
        <v>0</v>
      </c>
      <c r="BB63" s="57">
        <v>0</v>
      </c>
      <c r="BC63" s="57">
        <v>0</v>
      </c>
      <c r="BD63" s="57">
        <v>0</v>
      </c>
      <c r="BE63" s="57">
        <v>0</v>
      </c>
      <c r="BF63" s="57">
        <v>0</v>
      </c>
      <c r="BG63" s="57">
        <v>0</v>
      </c>
      <c r="BH63" s="57">
        <v>0</v>
      </c>
      <c r="BI63" s="57">
        <v>0</v>
      </c>
      <c r="BJ63" s="57">
        <v>0</v>
      </c>
      <c r="BK63" s="57">
        <v>0</v>
      </c>
      <c r="BL63" s="57">
        <v>0</v>
      </c>
      <c r="BM63" s="57">
        <v>0</v>
      </c>
      <c r="BN63" s="57">
        <v>0</v>
      </c>
      <c r="BO63" s="57">
        <v>0</v>
      </c>
      <c r="BP63" s="57">
        <v>0</v>
      </c>
      <c r="BQ63" s="57">
        <v>0</v>
      </c>
      <c r="BR63" s="57">
        <v>0</v>
      </c>
      <c r="BS63" s="57">
        <v>0</v>
      </c>
      <c r="BT63" s="57">
        <v>0</v>
      </c>
      <c r="BU63" s="57">
        <v>0</v>
      </c>
      <c r="BV63" s="57">
        <v>0</v>
      </c>
      <c r="BW63" s="57">
        <v>0</v>
      </c>
      <c r="BX63" s="57">
        <v>0</v>
      </c>
      <c r="BY63" s="57">
        <v>0</v>
      </c>
      <c r="BZ63" s="57">
        <v>0</v>
      </c>
      <c r="CA63" s="57">
        <v>0</v>
      </c>
      <c r="CB63" s="57">
        <v>0</v>
      </c>
      <c r="CC63" s="57">
        <v>0</v>
      </c>
      <c r="CD63" s="57">
        <v>0</v>
      </c>
      <c r="CE63" s="57">
        <v>0</v>
      </c>
      <c r="CF63" s="57">
        <v>0</v>
      </c>
      <c r="CG63" s="138">
        <v>0</v>
      </c>
      <c r="CH63" s="138">
        <v>0</v>
      </c>
      <c r="CI63" s="138">
        <v>0</v>
      </c>
      <c r="CJ63" s="138">
        <v>0</v>
      </c>
      <c r="CK63" s="138">
        <v>0</v>
      </c>
      <c r="CL63" s="138">
        <v>0</v>
      </c>
    </row>
    <row r="64" spans="1:90" x14ac:dyDescent="0.3">
      <c r="A64" s="1"/>
      <c r="B64" s="1"/>
      <c r="C64" s="37"/>
      <c r="D64" s="37"/>
      <c r="E64" s="37"/>
      <c r="F64" s="37"/>
      <c r="G64" s="38"/>
      <c r="H64" s="39"/>
      <c r="I64" s="39"/>
      <c r="J64" s="39"/>
      <c r="K64" s="50"/>
      <c r="L64" s="50"/>
      <c r="M64" s="50"/>
      <c r="N64" s="50"/>
      <c r="O64" s="50"/>
      <c r="P64" s="50"/>
      <c r="Q64" s="50"/>
      <c r="R64" s="51"/>
      <c r="S64" s="51"/>
      <c r="T64" s="51"/>
      <c r="U64" s="51"/>
      <c r="V64" s="52"/>
      <c r="W64" s="51"/>
      <c r="X64" s="53"/>
      <c r="Y64" s="37"/>
      <c r="Z64" s="37"/>
      <c r="AA64" s="37"/>
      <c r="AB64" s="37"/>
      <c r="AC64" s="37"/>
      <c r="AD64" s="37"/>
      <c r="AE64" s="37"/>
      <c r="AF64" s="37"/>
      <c r="AG64" s="37"/>
      <c r="AH64" s="72"/>
      <c r="AI64" s="37"/>
      <c r="AJ64" s="72"/>
      <c r="AK64" s="37"/>
      <c r="AL64" s="37"/>
      <c r="AM64" s="37"/>
      <c r="AN64" s="37"/>
      <c r="AO64" s="50"/>
      <c r="AP64" s="50"/>
      <c r="AQ64" s="54"/>
      <c r="AR64" s="37"/>
      <c r="AS64" s="50"/>
      <c r="AT64" s="50"/>
      <c r="AU64" s="50"/>
      <c r="AV64" s="55"/>
      <c r="AW64" s="56"/>
      <c r="AX64" s="56"/>
      <c r="AY64" s="56"/>
      <c r="BA64" s="56"/>
      <c r="BB64" s="56"/>
      <c r="BC64" s="56"/>
      <c r="BD64" s="56"/>
      <c r="BQ64" s="3"/>
      <c r="CI64" s="127"/>
      <c r="CJ64" s="127"/>
      <c r="CL64" s="2"/>
    </row>
    <row r="65" spans="1:257" s="84" customFormat="1" ht="14.25" customHeight="1" x14ac:dyDescent="0.3">
      <c r="A65" s="107"/>
      <c r="B65" s="107" t="s">
        <v>54</v>
      </c>
      <c r="C65" s="75">
        <v>1421.2</v>
      </c>
      <c r="D65" s="75">
        <v>1796.8</v>
      </c>
      <c r="E65" s="75">
        <v>2514.4</v>
      </c>
      <c r="F65" s="75">
        <v>3186.8620000000001</v>
      </c>
      <c r="G65" s="73">
        <v>4600.6000000000004</v>
      </c>
      <c r="H65" s="74">
        <v>5529.9</v>
      </c>
      <c r="I65" s="74">
        <v>6493.4</v>
      </c>
      <c r="J65" s="74">
        <v>6800.3</v>
      </c>
      <c r="K65" s="75">
        <v>7863.5</v>
      </c>
      <c r="L65" s="75">
        <v>8907.5</v>
      </c>
      <c r="M65" s="75">
        <v>10719.7</v>
      </c>
      <c r="N65" s="75">
        <v>12209</v>
      </c>
      <c r="O65" s="75">
        <v>13238.8</v>
      </c>
      <c r="P65" s="75">
        <v>12540.7</v>
      </c>
      <c r="Q65" s="75">
        <v>12297.5</v>
      </c>
      <c r="R65" s="76">
        <v>13487.7</v>
      </c>
      <c r="S65" s="76">
        <v>13392.3</v>
      </c>
      <c r="T65" s="76">
        <v>13481.5</v>
      </c>
      <c r="U65" s="76">
        <v>14089.1</v>
      </c>
      <c r="V65" s="77">
        <v>15315.1</v>
      </c>
      <c r="W65" s="76"/>
      <c r="X65" s="78">
        <v>3538.8</v>
      </c>
      <c r="Y65" s="72">
        <v>3984.1</v>
      </c>
      <c r="Z65" s="72">
        <v>4216.7</v>
      </c>
      <c r="AA65" s="72">
        <v>4600.6000000000004</v>
      </c>
      <c r="AB65" s="72">
        <v>4788.8999999999996</v>
      </c>
      <c r="AC65" s="75">
        <v>5021.6000000000004</v>
      </c>
      <c r="AD65" s="72">
        <v>5239.6000000000004</v>
      </c>
      <c r="AE65" s="72">
        <v>5529.9</v>
      </c>
      <c r="AF65" s="72">
        <v>5740.2</v>
      </c>
      <c r="AG65" s="72">
        <v>6061.9</v>
      </c>
      <c r="AH65" s="72">
        <v>6296.6</v>
      </c>
      <c r="AI65" s="72">
        <v>6493.4</v>
      </c>
      <c r="AJ65" s="72">
        <v>6749</v>
      </c>
      <c r="AK65" s="72">
        <v>6614.4999999999991</v>
      </c>
      <c r="AL65" s="72">
        <v>6488.1</v>
      </c>
      <c r="AM65" s="72">
        <v>6800.3</v>
      </c>
      <c r="AN65" s="72">
        <v>6992.7000000000007</v>
      </c>
      <c r="AO65" s="75">
        <v>7151.9979999999996</v>
      </c>
      <c r="AP65" s="75">
        <v>7556.9999999999991</v>
      </c>
      <c r="AQ65" s="80">
        <v>7863.5</v>
      </c>
      <c r="AR65" s="72">
        <v>8119.2000000999997</v>
      </c>
      <c r="AS65" s="75">
        <v>8710.5</v>
      </c>
      <c r="AT65" s="75">
        <v>8927.2999999999993</v>
      </c>
      <c r="AU65" s="75">
        <v>8907.5</v>
      </c>
      <c r="AV65" s="81">
        <v>9235.2000000000007</v>
      </c>
      <c r="AW65" s="82">
        <v>9782</v>
      </c>
      <c r="AX65" s="82">
        <v>10066.800000000001</v>
      </c>
      <c r="AY65" s="82">
        <v>10269.700000000001</v>
      </c>
      <c r="AZ65" s="83">
        <v>10231.999999999998</v>
      </c>
      <c r="BA65" s="81">
        <v>10918.8</v>
      </c>
      <c r="BB65" s="81">
        <v>11732.400000000003</v>
      </c>
      <c r="BC65" s="81">
        <v>12209</v>
      </c>
      <c r="BD65" s="81">
        <v>12317.2</v>
      </c>
      <c r="BE65" s="83">
        <v>11902</v>
      </c>
      <c r="BF65" s="83">
        <v>13048.6</v>
      </c>
      <c r="BG65" s="83">
        <v>13238.8</v>
      </c>
      <c r="BH65" s="83">
        <v>11883.1</v>
      </c>
      <c r="BI65" s="83">
        <v>12409.2</v>
      </c>
      <c r="BJ65" s="83">
        <v>12483.1</v>
      </c>
      <c r="BK65" s="83">
        <v>12540.7</v>
      </c>
      <c r="BL65" s="83">
        <v>12687.9</v>
      </c>
      <c r="BM65" s="83">
        <v>13035.7</v>
      </c>
      <c r="BN65" s="83">
        <v>13345.7</v>
      </c>
      <c r="BO65" s="83">
        <v>13237.8</v>
      </c>
      <c r="BP65" s="83">
        <v>13237.8</v>
      </c>
      <c r="BQ65" s="83">
        <v>13499.9</v>
      </c>
      <c r="BR65" s="83">
        <v>13545.5</v>
      </c>
      <c r="BS65" s="83">
        <v>13487.7</v>
      </c>
      <c r="BT65" s="108">
        <v>13702</v>
      </c>
      <c r="BU65" s="84">
        <v>13445.1</v>
      </c>
      <c r="BV65" s="84">
        <v>13485.1</v>
      </c>
      <c r="BW65" s="84">
        <v>13392.3</v>
      </c>
      <c r="BX65" s="84">
        <v>13389.5</v>
      </c>
      <c r="BY65" s="84">
        <v>13381.8</v>
      </c>
      <c r="BZ65" s="84">
        <v>13161.3</v>
      </c>
      <c r="CA65" s="84">
        <v>13481.5</v>
      </c>
      <c r="CB65" s="84">
        <v>13879.5</v>
      </c>
      <c r="CC65" s="120">
        <v>13843.3</v>
      </c>
      <c r="CD65" s="120">
        <v>13967.5</v>
      </c>
      <c r="CE65" s="120">
        <v>14089.1</v>
      </c>
      <c r="CF65" s="84">
        <v>14560.4</v>
      </c>
      <c r="CG65" s="132">
        <v>14963.6</v>
      </c>
      <c r="CH65" s="132">
        <v>15315.1</v>
      </c>
      <c r="CI65" s="132">
        <v>16163.4</v>
      </c>
      <c r="CJ65" s="132">
        <v>16368</v>
      </c>
      <c r="CK65" s="84">
        <v>19070.400000000001</v>
      </c>
      <c r="CL65" s="84">
        <f t="shared" ref="CL65" si="7">CL61</f>
        <v>16537.099999999999</v>
      </c>
    </row>
    <row r="66" spans="1:257" ht="12.75" customHeight="1" x14ac:dyDescent="0.3">
      <c r="A66" s="8"/>
      <c r="B66" s="8"/>
      <c r="C66" s="109"/>
      <c r="D66" s="109"/>
      <c r="E66" s="109"/>
      <c r="F66" s="109"/>
      <c r="G66" s="10"/>
      <c r="H66" s="10"/>
      <c r="I66" s="10"/>
      <c r="J66" s="110"/>
      <c r="K66" s="110"/>
      <c r="L66" s="65"/>
      <c r="M66" s="65"/>
      <c r="N66" s="65"/>
      <c r="O66" s="65"/>
      <c r="P66" s="65"/>
      <c r="Q66" s="65"/>
      <c r="R66" s="67"/>
      <c r="S66" s="67"/>
      <c r="T66" s="67"/>
      <c r="U66" s="67"/>
      <c r="V66" s="68"/>
      <c r="W66" s="51"/>
      <c r="X66" s="111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93"/>
      <c r="AL66" s="110"/>
      <c r="AM66" s="110"/>
      <c r="AN66" s="110"/>
      <c r="AO66" s="110"/>
      <c r="AP66" s="110"/>
      <c r="AQ66" s="110"/>
      <c r="AR66" s="110"/>
      <c r="AS66" s="110"/>
      <c r="AT66" s="110"/>
      <c r="AU66" s="110"/>
      <c r="AV66" s="110"/>
      <c r="AW66" s="10"/>
      <c r="AX66" s="10"/>
      <c r="AY66" s="67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1"/>
      <c r="BR66" s="10"/>
      <c r="BS66" s="10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31"/>
      <c r="CH66" s="131"/>
      <c r="CI66" s="131"/>
      <c r="CJ66" s="131"/>
      <c r="CL66" s="160"/>
    </row>
    <row r="67" spans="1:257" s="12" customFormat="1" ht="9.75" customHeight="1" x14ac:dyDescent="0.3">
      <c r="A67" s="112"/>
      <c r="B67" s="112"/>
      <c r="C67" s="9"/>
      <c r="D67" s="9"/>
      <c r="E67" s="9"/>
      <c r="F67" s="9"/>
      <c r="G67" s="4"/>
      <c r="H67" s="4"/>
      <c r="I67" s="4"/>
      <c r="J67" s="4"/>
      <c r="K67" s="4"/>
      <c r="L67" s="9"/>
      <c r="M67" s="9"/>
      <c r="N67" s="9"/>
      <c r="O67" s="9"/>
      <c r="P67" s="9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7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1"/>
      <c r="BN67" s="41"/>
      <c r="BO67" s="4"/>
      <c r="BP67" s="4"/>
      <c r="BR67" s="41"/>
      <c r="BS67" s="4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139"/>
      <c r="CH67" s="139"/>
      <c r="CI67" s="149"/>
      <c r="CJ67" s="139"/>
      <c r="CK67" s="144"/>
      <c r="CL67" s="149"/>
    </row>
    <row r="68" spans="1:257" ht="11.25" customHeight="1" x14ac:dyDescent="0.3">
      <c r="A68" s="113" t="s">
        <v>55</v>
      </c>
      <c r="B68" s="165" t="s">
        <v>56</v>
      </c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5"/>
      <c r="U68" s="165"/>
      <c r="V68" s="165"/>
      <c r="W68" s="165"/>
      <c r="X68" s="165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  <c r="AV68" s="114"/>
      <c r="AW68" s="114"/>
      <c r="AX68" s="114"/>
      <c r="AY68" s="114"/>
      <c r="AZ68" s="114"/>
      <c r="BA68" s="114"/>
      <c r="BB68" s="114"/>
      <c r="BC68" s="114"/>
      <c r="BD68" s="114"/>
      <c r="BE68" s="114"/>
      <c r="BF68" s="114"/>
      <c r="BG68" s="114"/>
      <c r="BH68" s="114"/>
      <c r="BI68" s="114"/>
      <c r="BJ68" s="114"/>
      <c r="BK68" s="114"/>
      <c r="BL68" s="114"/>
      <c r="BM68" s="114"/>
      <c r="BN68" s="114"/>
      <c r="BO68" s="114"/>
      <c r="BR68" s="114"/>
      <c r="BS68" s="114"/>
      <c r="CI68" s="149"/>
      <c r="CL68" s="149"/>
    </row>
    <row r="69" spans="1:257" ht="12.75" customHeight="1" x14ac:dyDescent="0.3">
      <c r="A69" s="113" t="s">
        <v>57</v>
      </c>
      <c r="B69" s="115" t="s">
        <v>58</v>
      </c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124"/>
      <c r="AU69" s="124"/>
      <c r="AV69" s="124"/>
      <c r="AW69" s="124"/>
      <c r="AX69" s="124"/>
      <c r="AY69" s="124"/>
      <c r="AZ69" s="124"/>
      <c r="BA69" s="124"/>
      <c r="BB69" s="124"/>
      <c r="BC69" s="124"/>
      <c r="BD69" s="124"/>
      <c r="BE69" s="124"/>
      <c r="BF69" s="124"/>
      <c r="BG69" s="124"/>
      <c r="BH69" s="124"/>
      <c r="BI69" s="124"/>
      <c r="BJ69" s="124"/>
      <c r="BK69" s="124"/>
      <c r="BL69" s="124"/>
      <c r="BM69" s="124"/>
      <c r="BN69" s="124"/>
      <c r="BO69" s="124"/>
      <c r="BR69" s="124"/>
      <c r="BS69" s="124"/>
      <c r="CI69" s="149"/>
      <c r="CL69" s="149"/>
    </row>
    <row r="70" spans="1:257" ht="12.75" customHeight="1" x14ac:dyDescent="0.3">
      <c r="A70" s="113" t="s">
        <v>59</v>
      </c>
      <c r="B70" s="165" t="s">
        <v>60</v>
      </c>
      <c r="C70" s="165"/>
      <c r="D70" s="165"/>
      <c r="E70" s="165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  <c r="AV70" s="124"/>
      <c r="AW70" s="124"/>
      <c r="AX70" s="124"/>
      <c r="AY70" s="124"/>
      <c r="AZ70" s="124"/>
      <c r="BA70" s="124"/>
      <c r="BB70" s="124"/>
      <c r="BC70" s="124"/>
      <c r="BD70" s="124"/>
      <c r="BE70" s="124"/>
      <c r="BF70" s="124"/>
      <c r="BG70" s="124"/>
      <c r="BH70" s="124"/>
      <c r="BI70" s="124"/>
      <c r="BJ70" s="124"/>
      <c r="BK70" s="124"/>
      <c r="BL70" s="124"/>
      <c r="BM70" s="124"/>
      <c r="BN70" s="124"/>
      <c r="BO70" s="124"/>
      <c r="BR70" s="124"/>
      <c r="BS70" s="124"/>
      <c r="CI70" s="127"/>
      <c r="CL70" s="2"/>
    </row>
    <row r="71" spans="1:257" ht="13.5" customHeight="1" x14ac:dyDescent="0.3">
      <c r="A71" s="113" t="s">
        <v>61</v>
      </c>
      <c r="B71" s="115" t="s">
        <v>62</v>
      </c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24"/>
      <c r="Z71" s="124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124"/>
      <c r="AU71" s="124"/>
      <c r="AV71" s="124"/>
      <c r="AW71" s="124"/>
      <c r="AX71" s="124"/>
      <c r="AY71" s="124"/>
      <c r="AZ71" s="124"/>
      <c r="BA71" s="124"/>
      <c r="BB71" s="124"/>
      <c r="BC71" s="124"/>
      <c r="BD71" s="124"/>
      <c r="BE71" s="124"/>
      <c r="BF71" s="124"/>
      <c r="BG71" s="124"/>
      <c r="BH71" s="124"/>
      <c r="BI71" s="124"/>
      <c r="BJ71" s="124"/>
      <c r="BK71" s="124"/>
      <c r="BL71" s="124"/>
      <c r="BM71" s="124"/>
      <c r="BN71" s="124"/>
      <c r="BO71" s="124"/>
      <c r="BR71" s="124"/>
      <c r="BS71" s="124"/>
      <c r="CI71" s="150"/>
      <c r="CL71" s="150"/>
    </row>
    <row r="72" spans="1:257" ht="33.75" customHeight="1" x14ac:dyDescent="0.3">
      <c r="A72" s="113" t="s">
        <v>63</v>
      </c>
      <c r="B72" s="165" t="s">
        <v>64</v>
      </c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25"/>
      <c r="S72" s="125"/>
      <c r="T72" s="125"/>
      <c r="U72" s="125"/>
      <c r="V72" s="126"/>
      <c r="W72" s="115"/>
      <c r="X72" s="115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  <c r="AV72" s="124"/>
      <c r="AW72" s="124"/>
      <c r="AX72" s="124"/>
      <c r="AY72" s="124"/>
      <c r="AZ72" s="124"/>
      <c r="BA72" s="124"/>
      <c r="BB72" s="124"/>
      <c r="BC72" s="124"/>
      <c r="BD72" s="124"/>
      <c r="BE72" s="124"/>
      <c r="BF72" s="124"/>
      <c r="BG72" s="124"/>
      <c r="BH72" s="124"/>
      <c r="BI72" s="124"/>
      <c r="BJ72" s="124"/>
      <c r="BK72" s="124"/>
      <c r="BL72" s="124"/>
      <c r="BM72" s="124"/>
      <c r="BN72" s="124"/>
      <c r="BO72" s="124"/>
      <c r="BR72" s="124"/>
      <c r="BS72" s="124"/>
      <c r="CI72" s="150"/>
      <c r="CL72" s="150"/>
    </row>
    <row r="73" spans="1:257" ht="12" customHeight="1" x14ac:dyDescent="0.3">
      <c r="A73" s="113" t="s">
        <v>65</v>
      </c>
      <c r="B73" s="165" t="s">
        <v>66</v>
      </c>
      <c r="C73" s="165"/>
      <c r="D73" s="165"/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  <c r="T73" s="165"/>
      <c r="U73" s="165"/>
      <c r="V73" s="165"/>
      <c r="W73" s="165"/>
      <c r="X73" s="165"/>
      <c r="Y73" s="124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  <c r="AW73" s="124"/>
      <c r="AX73" s="124"/>
      <c r="AY73" s="124"/>
      <c r="AZ73" s="124"/>
      <c r="BA73" s="124"/>
      <c r="BB73" s="124"/>
      <c r="BC73" s="124"/>
      <c r="BD73" s="124"/>
      <c r="BE73" s="124"/>
      <c r="BF73" s="124"/>
      <c r="BG73" s="124"/>
      <c r="BH73" s="124"/>
      <c r="BI73" s="124"/>
      <c r="BJ73" s="124"/>
      <c r="BK73" s="124"/>
      <c r="BL73" s="124"/>
      <c r="BM73" s="124"/>
      <c r="BN73" s="124"/>
      <c r="BO73" s="124"/>
      <c r="BR73" s="124"/>
      <c r="BS73" s="124"/>
      <c r="CI73" s="150"/>
      <c r="CL73" s="150"/>
    </row>
    <row r="74" spans="1:257" ht="13.5" customHeight="1" x14ac:dyDescent="0.3">
      <c r="A74" s="113" t="s">
        <v>67</v>
      </c>
      <c r="B74" s="165" t="s">
        <v>68</v>
      </c>
      <c r="C74" s="165"/>
      <c r="D74" s="165"/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/>
      <c r="T74" s="165"/>
      <c r="U74" s="165"/>
      <c r="V74" s="165"/>
      <c r="W74" s="165"/>
      <c r="X74" s="165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  <c r="AV74" s="124"/>
      <c r="AW74" s="124"/>
      <c r="AX74" s="124"/>
      <c r="AY74" s="124"/>
      <c r="AZ74" s="124"/>
      <c r="BA74" s="124"/>
      <c r="BB74" s="124"/>
      <c r="BC74" s="124"/>
      <c r="BD74" s="124"/>
      <c r="BE74" s="124"/>
      <c r="BF74" s="124"/>
      <c r="BG74" s="124"/>
      <c r="BH74" s="124"/>
      <c r="BI74" s="124"/>
      <c r="BJ74" s="124"/>
      <c r="BK74" s="124"/>
      <c r="BL74" s="124"/>
      <c r="BM74" s="124"/>
      <c r="BN74" s="124"/>
      <c r="BO74" s="124"/>
      <c r="BR74" s="124"/>
      <c r="BS74" s="124"/>
    </row>
    <row r="75" spans="1:257" ht="12.75" hidden="1" customHeight="1" x14ac:dyDescent="0.3">
      <c r="A75" s="113" t="s">
        <v>67</v>
      </c>
      <c r="B75" s="116" t="s">
        <v>69</v>
      </c>
      <c r="C75" s="117"/>
      <c r="D75" s="117"/>
      <c r="E75" s="117"/>
      <c r="F75" s="118"/>
      <c r="G75" s="117"/>
      <c r="H75" s="117"/>
      <c r="I75" s="117"/>
      <c r="J75" s="117"/>
      <c r="K75" s="117"/>
      <c r="L75" s="117"/>
      <c r="M75" s="119"/>
      <c r="N75" s="119"/>
      <c r="O75" s="119"/>
      <c r="P75" s="119"/>
      <c r="Q75" s="117"/>
      <c r="R75" s="117"/>
      <c r="S75" s="117"/>
      <c r="T75" s="117"/>
      <c r="U75" s="117"/>
      <c r="V75" s="117"/>
      <c r="W75" s="119"/>
      <c r="X75" s="117"/>
      <c r="Y75" s="117"/>
      <c r="Z75" s="118"/>
      <c r="AA75" s="117"/>
      <c r="AB75" s="117"/>
      <c r="AC75" s="117"/>
      <c r="AD75" s="117"/>
      <c r="AE75" s="118"/>
      <c r="AF75" s="117"/>
      <c r="AG75" s="117"/>
      <c r="AH75" s="117"/>
      <c r="AI75" s="117"/>
      <c r="AJ75" s="118"/>
      <c r="AK75" s="119"/>
      <c r="AL75" s="119"/>
      <c r="AM75" s="119"/>
      <c r="AN75" s="118"/>
      <c r="AO75" s="117"/>
      <c r="AP75" s="117"/>
      <c r="AQ75" s="117"/>
      <c r="AR75" s="117"/>
      <c r="AS75" s="118"/>
      <c r="AT75" s="117"/>
      <c r="AU75" s="117"/>
      <c r="AV75" s="117"/>
      <c r="AW75" s="117"/>
      <c r="AX75" s="118"/>
      <c r="AY75" s="117"/>
      <c r="AZ75" s="117"/>
      <c r="BA75" s="117"/>
      <c r="BB75" s="117"/>
      <c r="BC75" s="117"/>
      <c r="BD75" s="117"/>
      <c r="BE75" s="118"/>
      <c r="BF75" s="117"/>
      <c r="BG75" s="117"/>
      <c r="BH75" s="117"/>
      <c r="BI75" s="117"/>
      <c r="BJ75" s="118"/>
      <c r="BK75" s="117"/>
      <c r="BL75" s="117"/>
      <c r="BM75" s="117"/>
      <c r="BN75" s="117"/>
      <c r="BO75" s="118"/>
      <c r="BP75" s="117"/>
      <c r="BQ75" s="118"/>
      <c r="BR75" s="117"/>
      <c r="BS75" s="118"/>
      <c r="BT75" s="116"/>
      <c r="CG75" s="140"/>
      <c r="CH75" s="140"/>
      <c r="CI75" s="152"/>
      <c r="CJ75" s="116"/>
      <c r="CK75" s="116"/>
      <c r="CL75" s="152"/>
      <c r="CM75" s="116"/>
      <c r="CN75" s="118"/>
      <c r="CO75" s="116"/>
      <c r="CP75" s="116"/>
      <c r="CQ75" s="116"/>
      <c r="CR75" s="116"/>
      <c r="CS75" s="118"/>
      <c r="CT75" s="116"/>
      <c r="CU75" s="116"/>
      <c r="CV75" s="116"/>
      <c r="CW75" s="116"/>
      <c r="CX75" s="118"/>
      <c r="CY75" s="116"/>
      <c r="CZ75" s="116"/>
      <c r="DA75" s="116"/>
      <c r="DB75" s="116"/>
      <c r="DC75" s="118"/>
      <c r="DD75" s="116"/>
      <c r="DE75" s="116"/>
      <c r="DF75" s="116"/>
      <c r="DG75" s="116"/>
      <c r="DH75" s="118"/>
      <c r="DI75" s="116"/>
      <c r="DJ75" s="116"/>
      <c r="DK75" s="116"/>
      <c r="DL75" s="116"/>
      <c r="DM75" s="118"/>
      <c r="DN75" s="116"/>
      <c r="DO75" s="116"/>
      <c r="DP75" s="116"/>
      <c r="DQ75" s="116"/>
      <c r="DR75" s="118"/>
      <c r="DS75" s="116"/>
      <c r="DT75" s="116"/>
      <c r="DU75" s="116"/>
      <c r="DV75" s="116"/>
      <c r="DW75" s="118"/>
      <c r="DX75" s="116"/>
      <c r="DY75" s="116"/>
      <c r="DZ75" s="116"/>
      <c r="EA75" s="116"/>
      <c r="EB75" s="118"/>
      <c r="EC75" s="116"/>
      <c r="ED75" s="116"/>
      <c r="EE75" s="116"/>
      <c r="EF75" s="116"/>
      <c r="EG75" s="118"/>
      <c r="EH75" s="116"/>
      <c r="EI75" s="116"/>
      <c r="EJ75" s="116"/>
      <c r="EK75" s="116"/>
      <c r="EL75" s="118"/>
      <c r="EM75" s="116"/>
      <c r="EN75" s="116"/>
      <c r="EO75" s="116"/>
      <c r="EP75" s="116"/>
      <c r="EQ75" s="118"/>
      <c r="ER75" s="116"/>
      <c r="ES75" s="116"/>
      <c r="ET75" s="116"/>
      <c r="EU75" s="116"/>
      <c r="EV75" s="118"/>
      <c r="EW75" s="116"/>
      <c r="EX75" s="116"/>
      <c r="EY75" s="116"/>
      <c r="EZ75" s="116"/>
      <c r="FA75" s="118"/>
      <c r="FB75" s="116"/>
      <c r="FC75" s="116"/>
      <c r="FD75" s="116"/>
      <c r="FE75" s="116"/>
      <c r="FF75" s="118"/>
      <c r="FG75" s="116"/>
      <c r="FH75" s="116"/>
      <c r="FI75" s="116"/>
      <c r="FJ75" s="116"/>
      <c r="FK75" s="118"/>
      <c r="FL75" s="116"/>
      <c r="FM75" s="116"/>
      <c r="FN75" s="116"/>
      <c r="FO75" s="116"/>
      <c r="FP75" s="118"/>
      <c r="FQ75" s="116"/>
      <c r="FR75" s="116"/>
      <c r="FS75" s="116"/>
      <c r="FT75" s="116"/>
      <c r="FU75" s="118"/>
      <c r="FV75" s="116"/>
      <c r="FW75" s="116"/>
      <c r="FX75" s="116"/>
      <c r="FY75" s="116"/>
      <c r="FZ75" s="118"/>
      <c r="GA75" s="116"/>
      <c r="GB75" s="116"/>
      <c r="GC75" s="116"/>
      <c r="GD75" s="116"/>
      <c r="GE75" s="118"/>
      <c r="GF75" s="116"/>
      <c r="GG75" s="116"/>
      <c r="GH75" s="116"/>
      <c r="GI75" s="116"/>
      <c r="GJ75" s="118"/>
      <c r="GK75" s="116"/>
      <c r="GL75" s="116"/>
      <c r="GM75" s="116"/>
      <c r="GN75" s="116"/>
      <c r="GO75" s="118"/>
      <c r="GP75" s="116"/>
      <c r="GQ75" s="116"/>
      <c r="GR75" s="116"/>
      <c r="GS75" s="116"/>
      <c r="GT75" s="118"/>
      <c r="GU75" s="116"/>
      <c r="GV75" s="116"/>
      <c r="GW75" s="116"/>
      <c r="GX75" s="116"/>
      <c r="GY75" s="118"/>
      <c r="GZ75" s="116"/>
      <c r="HA75" s="116"/>
      <c r="HB75" s="116"/>
      <c r="HC75" s="116"/>
      <c r="HD75" s="118"/>
      <c r="HE75" s="116"/>
      <c r="HF75" s="116"/>
      <c r="HG75" s="116"/>
      <c r="HH75" s="116"/>
      <c r="HI75" s="118"/>
      <c r="HJ75" s="116"/>
      <c r="HK75" s="116"/>
      <c r="HL75" s="116"/>
      <c r="HM75" s="116"/>
      <c r="HN75" s="118"/>
      <c r="HO75" s="116"/>
      <c r="HP75" s="116"/>
      <c r="HQ75" s="116"/>
      <c r="HR75" s="116"/>
      <c r="HS75" s="118"/>
      <c r="HT75" s="116"/>
      <c r="HU75" s="116"/>
      <c r="HV75" s="116"/>
      <c r="HW75" s="116"/>
      <c r="HX75" s="118"/>
      <c r="HY75" s="116"/>
      <c r="HZ75" s="116"/>
      <c r="IA75" s="116"/>
      <c r="IB75" s="116"/>
      <c r="IC75" s="118"/>
      <c r="ID75" s="116"/>
      <c r="IE75" s="116"/>
      <c r="IF75" s="116"/>
      <c r="IG75" s="116"/>
      <c r="IH75" s="118"/>
      <c r="II75" s="116"/>
      <c r="IJ75" s="116"/>
      <c r="IK75" s="116"/>
      <c r="IL75" s="116"/>
      <c r="IM75" s="118"/>
      <c r="IN75" s="116"/>
      <c r="IO75" s="116"/>
      <c r="IP75" s="116"/>
      <c r="IQ75" s="116"/>
      <c r="IR75" s="118"/>
      <c r="IS75" s="116"/>
      <c r="IT75" s="116"/>
      <c r="IU75" s="116"/>
      <c r="IV75" s="116"/>
      <c r="IW75" s="118"/>
    </row>
    <row r="76" spans="1:257" x14ac:dyDescent="0.3">
      <c r="A76" s="113" t="s">
        <v>70</v>
      </c>
      <c r="B76" s="2" t="s">
        <v>69</v>
      </c>
      <c r="AK76" s="4"/>
      <c r="AL76" s="4"/>
      <c r="AM76" s="4"/>
      <c r="CI76" s="153" t="s">
        <v>71</v>
      </c>
      <c r="CL76" s="161"/>
    </row>
    <row r="77" spans="1:257" x14ac:dyDescent="0.3">
      <c r="AK77" s="4"/>
      <c r="AL77" s="4"/>
      <c r="AM77" s="4"/>
    </row>
    <row r="78" spans="1:257" ht="13.8" x14ac:dyDescent="0.3">
      <c r="AK78" s="4"/>
      <c r="AL78" s="4"/>
      <c r="AM78" s="4"/>
      <c r="CI78" s="154">
        <f t="shared" ref="CI78" si="8">+CI16</f>
        <v>562.5</v>
      </c>
      <c r="CL78" s="154"/>
    </row>
    <row r="79" spans="1:257" ht="13.8" x14ac:dyDescent="0.3">
      <c r="AK79" s="4"/>
      <c r="AL79" s="4"/>
      <c r="AM79" s="4"/>
      <c r="CI79" s="154">
        <f t="shared" ref="CI79" si="9">CI24</f>
        <v>916.8</v>
      </c>
      <c r="CL79" s="154"/>
    </row>
    <row r="80" spans="1:257" ht="13.8" x14ac:dyDescent="0.3">
      <c r="AK80" s="4"/>
      <c r="AL80" s="4"/>
      <c r="AM80" s="4"/>
      <c r="CI80" s="154">
        <f t="shared" ref="CI80" si="10">+CI26</f>
        <v>1631.7</v>
      </c>
      <c r="CL80" s="154"/>
    </row>
    <row r="81" spans="37:90" ht="13.8" x14ac:dyDescent="0.3">
      <c r="AK81" s="4"/>
      <c r="AL81" s="4"/>
      <c r="AM81" s="4"/>
      <c r="CI81" s="154">
        <f t="shared" ref="CI81" si="11">+CI28</f>
        <v>173.7</v>
      </c>
      <c r="CL81" s="154"/>
    </row>
    <row r="82" spans="37:90" ht="13.8" x14ac:dyDescent="0.3">
      <c r="AK82" s="4"/>
      <c r="AL82" s="4"/>
      <c r="AM82" s="4"/>
      <c r="CI82" s="154">
        <f t="shared" ref="CI82" si="12">+CI34</f>
        <v>2377.1999999999998</v>
      </c>
      <c r="CL82" s="154"/>
    </row>
    <row r="83" spans="37:90" ht="13.8" x14ac:dyDescent="0.3">
      <c r="AK83" s="4"/>
      <c r="AL83" s="4"/>
      <c r="AM83" s="4"/>
      <c r="CI83" s="154">
        <f t="shared" ref="CI83" si="13">+CI36</f>
        <v>513</v>
      </c>
      <c r="CL83" s="154"/>
    </row>
    <row r="84" spans="37:90" ht="13.8" x14ac:dyDescent="0.3">
      <c r="AK84" s="4"/>
      <c r="AL84" s="4"/>
      <c r="AM84" s="4"/>
      <c r="CI84" s="154">
        <f t="shared" ref="CI84" si="14">+CI41</f>
        <v>1381.6</v>
      </c>
      <c r="CL84" s="154"/>
    </row>
    <row r="85" spans="37:90" ht="13.8" x14ac:dyDescent="0.3">
      <c r="AK85" s="4"/>
      <c r="AL85" s="4"/>
      <c r="AM85" s="4"/>
      <c r="CI85" s="154">
        <f t="shared" ref="CI85:CI87" si="15">+CI43</f>
        <v>729.9</v>
      </c>
      <c r="CL85" s="154"/>
    </row>
    <row r="86" spans="37:90" ht="13.8" x14ac:dyDescent="0.3">
      <c r="AK86" s="4"/>
      <c r="AL86" s="4"/>
      <c r="AM86" s="4"/>
      <c r="CI86" s="154">
        <f t="shared" si="15"/>
        <v>116.8</v>
      </c>
      <c r="CL86" s="154"/>
    </row>
    <row r="87" spans="37:90" ht="13.8" x14ac:dyDescent="0.3">
      <c r="AK87" s="4"/>
      <c r="AL87" s="4"/>
      <c r="AM87" s="4"/>
      <c r="CI87" s="154">
        <f t="shared" si="15"/>
        <v>2170.8000000000002</v>
      </c>
      <c r="CL87" s="154"/>
    </row>
    <row r="88" spans="37:90" ht="13.8" x14ac:dyDescent="0.3">
      <c r="AK88" s="4"/>
      <c r="AL88" s="4"/>
      <c r="AM88" s="4"/>
      <c r="CI88" s="154">
        <f t="shared" ref="CI88" si="16">+CI59</f>
        <v>3612.8999999999996</v>
      </c>
      <c r="CL88" s="154"/>
    </row>
    <row r="89" spans="37:90" ht="13.8" x14ac:dyDescent="0.3">
      <c r="AK89" s="4"/>
      <c r="AL89" s="4"/>
      <c r="AM89" s="4"/>
      <c r="CI89" s="154">
        <f t="shared" ref="CI89" si="17">+CI46</f>
        <v>1272.5999999999999</v>
      </c>
      <c r="CL89" s="154"/>
    </row>
    <row r="90" spans="37:90" x14ac:dyDescent="0.3">
      <c r="AK90" s="4"/>
      <c r="AL90" s="4"/>
      <c r="AM90" s="4"/>
      <c r="CI90" s="155"/>
      <c r="CL90" s="155"/>
    </row>
    <row r="91" spans="37:90" ht="13.8" x14ac:dyDescent="0.3">
      <c r="AK91" s="4"/>
      <c r="AL91" s="4"/>
      <c r="AM91" s="4"/>
      <c r="CI91" s="156">
        <f t="shared" ref="CI91" si="18">+SUM(CI78:CI89)</f>
        <v>15459.5</v>
      </c>
      <c r="CL91" s="162"/>
    </row>
    <row r="92" spans="37:90" x14ac:dyDescent="0.3">
      <c r="AK92" s="4"/>
      <c r="AL92" s="4"/>
      <c r="AM92" s="4"/>
      <c r="CI92" s="157"/>
      <c r="CL92" s="157"/>
    </row>
    <row r="93" spans="37:90" x14ac:dyDescent="0.3">
      <c r="AK93" s="4"/>
      <c r="AL93" s="4"/>
      <c r="AM93" s="4"/>
      <c r="CI93" s="158">
        <f t="shared" ref="CI93" si="19">+CI54</f>
        <v>703.9</v>
      </c>
      <c r="CL93" s="158"/>
    </row>
    <row r="94" spans="37:90" x14ac:dyDescent="0.3">
      <c r="AK94" s="4"/>
      <c r="AL94" s="4"/>
      <c r="AM94" s="4"/>
      <c r="CI94" s="157"/>
      <c r="CL94" s="157"/>
    </row>
    <row r="95" spans="37:90" x14ac:dyDescent="0.3">
      <c r="AK95" s="4"/>
      <c r="AL95" s="4"/>
      <c r="AM95" s="4"/>
      <c r="CI95" s="157"/>
      <c r="CL95" s="157"/>
    </row>
    <row r="96" spans="37:90" x14ac:dyDescent="0.3">
      <c r="AK96" s="4"/>
      <c r="AL96" s="4"/>
      <c r="AM96" s="4"/>
      <c r="CI96" s="158">
        <f t="shared" ref="CI96" si="20">+CI91+CI93</f>
        <v>16163.4</v>
      </c>
      <c r="CL96" s="158"/>
    </row>
    <row r="97" spans="37:39" x14ac:dyDescent="0.3">
      <c r="AK97" s="4"/>
      <c r="AL97" s="4"/>
      <c r="AM97" s="4"/>
    </row>
    <row r="98" spans="37:39" x14ac:dyDescent="0.3">
      <c r="AK98" s="4"/>
      <c r="AL98" s="4"/>
      <c r="AM98" s="4"/>
    </row>
    <row r="99" spans="37:39" x14ac:dyDescent="0.3">
      <c r="AK99" s="4"/>
      <c r="AL99" s="4"/>
      <c r="AM99" s="4"/>
    </row>
    <row r="100" spans="37:39" x14ac:dyDescent="0.3">
      <c r="AK100" s="4"/>
      <c r="AL100" s="4"/>
      <c r="AM100" s="4"/>
    </row>
    <row r="101" spans="37:39" x14ac:dyDescent="0.3">
      <c r="AK101" s="4"/>
      <c r="AL101" s="4"/>
      <c r="AM101" s="4"/>
    </row>
    <row r="102" spans="37:39" x14ac:dyDescent="0.3">
      <c r="AK102" s="4"/>
      <c r="AL102" s="4"/>
      <c r="AM102" s="4"/>
    </row>
    <row r="103" spans="37:39" x14ac:dyDescent="0.3">
      <c r="AK103" s="4"/>
      <c r="AL103" s="4"/>
      <c r="AM103" s="4"/>
    </row>
    <row r="104" spans="37:39" x14ac:dyDescent="0.3">
      <c r="AK104" s="4"/>
      <c r="AL104" s="4"/>
      <c r="AM104" s="4"/>
    </row>
    <row r="105" spans="37:39" x14ac:dyDescent="0.3">
      <c r="AK105" s="4"/>
      <c r="AL105" s="4"/>
      <c r="AM105" s="4"/>
    </row>
    <row r="106" spans="37:39" x14ac:dyDescent="0.3">
      <c r="AK106" s="4"/>
      <c r="AL106" s="4"/>
      <c r="AM106" s="4"/>
    </row>
    <row r="107" spans="37:39" x14ac:dyDescent="0.3">
      <c r="AK107" s="4"/>
      <c r="AL107" s="4"/>
      <c r="AM107" s="4"/>
    </row>
    <row r="108" spans="37:39" x14ac:dyDescent="0.3">
      <c r="AK108" s="4"/>
      <c r="AL108" s="4"/>
      <c r="AM108" s="4"/>
    </row>
    <row r="109" spans="37:39" x14ac:dyDescent="0.3">
      <c r="AK109" s="4"/>
      <c r="AL109" s="4"/>
      <c r="AM109" s="4"/>
    </row>
    <row r="110" spans="37:39" x14ac:dyDescent="0.3">
      <c r="AK110" s="4"/>
      <c r="AL110" s="4"/>
      <c r="AM110" s="4"/>
    </row>
    <row r="111" spans="37:39" x14ac:dyDescent="0.3">
      <c r="AK111" s="4"/>
      <c r="AL111" s="4"/>
      <c r="AM111" s="4"/>
    </row>
    <row r="112" spans="37:39" x14ac:dyDescent="0.3">
      <c r="AK112" s="4"/>
      <c r="AL112" s="4"/>
      <c r="AM112" s="4"/>
    </row>
    <row r="113" spans="37:39" x14ac:dyDescent="0.3">
      <c r="AK113" s="4"/>
      <c r="AL113" s="4"/>
      <c r="AM113" s="4"/>
    </row>
    <row r="114" spans="37:39" x14ac:dyDescent="0.3">
      <c r="AK114" s="4"/>
      <c r="AL114" s="4"/>
      <c r="AM114" s="4"/>
    </row>
    <row r="115" spans="37:39" x14ac:dyDescent="0.3">
      <c r="AK115" s="4"/>
      <c r="AL115" s="4"/>
      <c r="AM115" s="4"/>
    </row>
    <row r="116" spans="37:39" x14ac:dyDescent="0.3">
      <c r="AK116" s="4"/>
      <c r="AL116" s="4"/>
      <c r="AM116" s="4"/>
    </row>
    <row r="117" spans="37:39" x14ac:dyDescent="0.3">
      <c r="AK117" s="4"/>
      <c r="AL117" s="4"/>
      <c r="AM117" s="4"/>
    </row>
    <row r="118" spans="37:39" x14ac:dyDescent="0.3">
      <c r="AK118" s="4"/>
      <c r="AL118" s="4"/>
      <c r="AM118" s="4"/>
    </row>
    <row r="119" spans="37:39" x14ac:dyDescent="0.3">
      <c r="AK119" s="4"/>
      <c r="AL119" s="4"/>
      <c r="AM119" s="4"/>
    </row>
    <row r="120" spans="37:39" x14ac:dyDescent="0.3">
      <c r="AK120" s="4"/>
      <c r="AL120" s="4"/>
      <c r="AM120" s="4"/>
    </row>
    <row r="121" spans="37:39" x14ac:dyDescent="0.3">
      <c r="AK121" s="4"/>
      <c r="AL121" s="4"/>
      <c r="AM121" s="4"/>
    </row>
    <row r="122" spans="37:39" x14ac:dyDescent="0.3">
      <c r="AK122" s="4"/>
      <c r="AL122" s="4"/>
      <c r="AM122" s="4"/>
    </row>
    <row r="123" spans="37:39" x14ac:dyDescent="0.3">
      <c r="AK123" s="4"/>
      <c r="AL123" s="4"/>
      <c r="AM123" s="4"/>
    </row>
    <row r="124" spans="37:39" x14ac:dyDescent="0.3">
      <c r="AK124" s="4"/>
      <c r="AL124" s="4"/>
      <c r="AM124" s="4"/>
    </row>
    <row r="125" spans="37:39" x14ac:dyDescent="0.3">
      <c r="AK125" s="4"/>
      <c r="AL125" s="4"/>
      <c r="AM125" s="4"/>
    </row>
    <row r="126" spans="37:39" x14ac:dyDescent="0.3">
      <c r="AK126" s="4"/>
      <c r="AL126" s="4"/>
      <c r="AM126" s="4"/>
    </row>
    <row r="127" spans="37:39" x14ac:dyDescent="0.3">
      <c r="AK127" s="4"/>
      <c r="AL127" s="4"/>
      <c r="AM127" s="4"/>
    </row>
    <row r="128" spans="37:39" x14ac:dyDescent="0.3">
      <c r="AK128" s="4"/>
      <c r="AL128" s="4"/>
      <c r="AM128" s="4"/>
    </row>
    <row r="129" spans="37:39" x14ac:dyDescent="0.3">
      <c r="AK129" s="4"/>
      <c r="AL129" s="4"/>
      <c r="AM129" s="4"/>
    </row>
    <row r="130" spans="37:39" x14ac:dyDescent="0.3">
      <c r="AK130" s="4"/>
      <c r="AL130" s="4"/>
      <c r="AM130" s="4"/>
    </row>
    <row r="131" spans="37:39" x14ac:dyDescent="0.3">
      <c r="AK131" s="4"/>
      <c r="AL131" s="4"/>
      <c r="AM131" s="4"/>
    </row>
    <row r="132" spans="37:39" x14ac:dyDescent="0.3">
      <c r="AK132" s="4"/>
      <c r="AL132" s="4"/>
      <c r="AM132" s="4"/>
    </row>
    <row r="133" spans="37:39" x14ac:dyDescent="0.3">
      <c r="AK133" s="4"/>
      <c r="AL133" s="4"/>
      <c r="AM133" s="4"/>
    </row>
    <row r="134" spans="37:39" x14ac:dyDescent="0.3">
      <c r="AK134" s="4"/>
      <c r="AL134" s="4"/>
      <c r="AM134" s="4"/>
    </row>
    <row r="135" spans="37:39" x14ac:dyDescent="0.3">
      <c r="AK135" s="4"/>
      <c r="AL135" s="4"/>
      <c r="AM135" s="4"/>
    </row>
    <row r="136" spans="37:39" x14ac:dyDescent="0.3">
      <c r="AK136" s="4"/>
      <c r="AL136" s="4"/>
      <c r="AM136" s="4"/>
    </row>
    <row r="137" spans="37:39" x14ac:dyDescent="0.3">
      <c r="AK137" s="4"/>
      <c r="AL137" s="4"/>
      <c r="AM137" s="4"/>
    </row>
    <row r="138" spans="37:39" x14ac:dyDescent="0.3">
      <c r="AK138" s="4"/>
      <c r="AL138" s="4"/>
      <c r="AM138" s="4"/>
    </row>
    <row r="139" spans="37:39" x14ac:dyDescent="0.3">
      <c r="AK139" s="4"/>
      <c r="AL139" s="4"/>
      <c r="AM139" s="4"/>
    </row>
    <row r="140" spans="37:39" x14ac:dyDescent="0.3">
      <c r="AK140" s="4"/>
      <c r="AL140" s="4"/>
      <c r="AM140" s="4"/>
    </row>
    <row r="141" spans="37:39" x14ac:dyDescent="0.3">
      <c r="AK141" s="4"/>
      <c r="AL141" s="4"/>
      <c r="AM141" s="4"/>
    </row>
    <row r="142" spans="37:39" x14ac:dyDescent="0.3">
      <c r="AK142" s="4"/>
      <c r="AL142" s="4"/>
      <c r="AM142" s="4"/>
    </row>
    <row r="143" spans="37:39" x14ac:dyDescent="0.3">
      <c r="AK143" s="4"/>
      <c r="AL143" s="4"/>
      <c r="AM143" s="4"/>
    </row>
    <row r="144" spans="37:39" x14ac:dyDescent="0.3">
      <c r="AK144" s="4"/>
      <c r="AL144" s="4"/>
      <c r="AM144" s="4"/>
    </row>
    <row r="145" spans="37:39" x14ac:dyDescent="0.3">
      <c r="AK145" s="4"/>
      <c r="AL145" s="4"/>
      <c r="AM145" s="4"/>
    </row>
    <row r="146" spans="37:39" x14ac:dyDescent="0.3">
      <c r="AK146" s="4"/>
      <c r="AL146" s="4"/>
      <c r="AM146" s="4"/>
    </row>
    <row r="147" spans="37:39" x14ac:dyDescent="0.3">
      <c r="AK147" s="4"/>
      <c r="AL147" s="4"/>
      <c r="AM147" s="4"/>
    </row>
    <row r="148" spans="37:39" x14ac:dyDescent="0.3">
      <c r="AK148" s="4"/>
      <c r="AL148" s="4"/>
      <c r="AM148" s="4"/>
    </row>
    <row r="149" spans="37:39" x14ac:dyDescent="0.3">
      <c r="AK149" s="4"/>
      <c r="AL149" s="4"/>
      <c r="AM149" s="4"/>
    </row>
    <row r="150" spans="37:39" x14ac:dyDescent="0.3">
      <c r="AK150" s="4"/>
      <c r="AL150" s="4"/>
      <c r="AM150" s="4"/>
    </row>
    <row r="151" spans="37:39" x14ac:dyDescent="0.3">
      <c r="AK151" s="4"/>
      <c r="AL151" s="4"/>
      <c r="AM151" s="4"/>
    </row>
    <row r="152" spans="37:39" x14ac:dyDescent="0.3">
      <c r="AK152" s="4"/>
      <c r="AL152" s="4"/>
      <c r="AM152" s="4"/>
    </row>
    <row r="153" spans="37:39" x14ac:dyDescent="0.3">
      <c r="AK153" s="4"/>
      <c r="AL153" s="4"/>
      <c r="AM153" s="4"/>
    </row>
    <row r="154" spans="37:39" x14ac:dyDescent="0.3">
      <c r="AK154" s="4"/>
      <c r="AL154" s="4"/>
      <c r="AM154" s="4"/>
    </row>
    <row r="155" spans="37:39" x14ac:dyDescent="0.3">
      <c r="AK155" s="4"/>
      <c r="AL155" s="4"/>
      <c r="AM155" s="4"/>
    </row>
    <row r="156" spans="37:39" x14ac:dyDescent="0.3">
      <c r="AK156" s="4"/>
      <c r="AL156" s="4"/>
      <c r="AM156" s="4"/>
    </row>
    <row r="157" spans="37:39" x14ac:dyDescent="0.3">
      <c r="AK157" s="4"/>
      <c r="AL157" s="4"/>
      <c r="AM157" s="4"/>
    </row>
    <row r="158" spans="37:39" x14ac:dyDescent="0.3">
      <c r="AK158" s="4"/>
      <c r="AL158" s="4"/>
      <c r="AM158" s="4"/>
    </row>
    <row r="159" spans="37:39" x14ac:dyDescent="0.3">
      <c r="AK159" s="4"/>
      <c r="AL159" s="4"/>
      <c r="AM159" s="4"/>
    </row>
    <row r="160" spans="37:39" x14ac:dyDescent="0.3">
      <c r="AK160" s="4"/>
      <c r="AL160" s="4"/>
      <c r="AM160" s="4"/>
    </row>
    <row r="161" spans="37:39" x14ac:dyDescent="0.3">
      <c r="AK161" s="4"/>
      <c r="AL161" s="4"/>
      <c r="AM161" s="4"/>
    </row>
    <row r="162" spans="37:39" x14ac:dyDescent="0.3">
      <c r="AK162" s="4"/>
      <c r="AL162" s="4"/>
      <c r="AM162" s="4"/>
    </row>
    <row r="163" spans="37:39" x14ac:dyDescent="0.3">
      <c r="AK163" s="4"/>
      <c r="AL163" s="4"/>
      <c r="AM163" s="4"/>
    </row>
    <row r="164" spans="37:39" x14ac:dyDescent="0.3">
      <c r="AK164" s="4"/>
      <c r="AL164" s="4"/>
      <c r="AM164" s="4"/>
    </row>
    <row r="165" spans="37:39" x14ac:dyDescent="0.3">
      <c r="AK165" s="4"/>
      <c r="AL165" s="4"/>
      <c r="AM165" s="4"/>
    </row>
    <row r="166" spans="37:39" x14ac:dyDescent="0.3">
      <c r="AK166" s="4"/>
      <c r="AL166" s="4"/>
      <c r="AM166" s="4"/>
    </row>
    <row r="167" spans="37:39" x14ac:dyDescent="0.3">
      <c r="AK167" s="4"/>
      <c r="AL167" s="4"/>
      <c r="AM167" s="4"/>
    </row>
    <row r="168" spans="37:39" x14ac:dyDescent="0.3">
      <c r="AK168" s="4"/>
      <c r="AL168" s="4"/>
      <c r="AM168" s="4"/>
    </row>
    <row r="169" spans="37:39" x14ac:dyDescent="0.3">
      <c r="AK169" s="4"/>
      <c r="AL169" s="4"/>
      <c r="AM169" s="4"/>
    </row>
    <row r="170" spans="37:39" x14ac:dyDescent="0.3">
      <c r="AK170" s="4"/>
      <c r="AL170" s="4"/>
      <c r="AM170" s="4"/>
    </row>
    <row r="171" spans="37:39" x14ac:dyDescent="0.3">
      <c r="AK171" s="4"/>
      <c r="AL171" s="4"/>
      <c r="AM171" s="4"/>
    </row>
    <row r="172" spans="37:39" x14ac:dyDescent="0.3">
      <c r="AK172" s="4"/>
      <c r="AL172" s="4"/>
      <c r="AM172" s="4"/>
    </row>
    <row r="173" spans="37:39" x14ac:dyDescent="0.3">
      <c r="AK173" s="4"/>
      <c r="AL173" s="4"/>
      <c r="AM173" s="4"/>
    </row>
    <row r="174" spans="37:39" x14ac:dyDescent="0.3">
      <c r="AK174" s="4"/>
      <c r="AL174" s="4"/>
      <c r="AM174" s="4"/>
    </row>
    <row r="175" spans="37:39" x14ac:dyDescent="0.3">
      <c r="AK175" s="4"/>
      <c r="AL175" s="4"/>
      <c r="AM175" s="4"/>
    </row>
    <row r="176" spans="37:39" x14ac:dyDescent="0.3">
      <c r="AK176" s="4"/>
      <c r="AL176" s="4"/>
      <c r="AM176" s="4"/>
    </row>
    <row r="177" spans="37:39" x14ac:dyDescent="0.3">
      <c r="AK177" s="4"/>
      <c r="AL177" s="4"/>
      <c r="AM177" s="4"/>
    </row>
    <row r="178" spans="37:39" x14ac:dyDescent="0.3">
      <c r="AK178" s="4"/>
      <c r="AL178" s="4"/>
      <c r="AM178" s="4"/>
    </row>
    <row r="179" spans="37:39" x14ac:dyDescent="0.3">
      <c r="AK179" s="4"/>
      <c r="AL179" s="4"/>
      <c r="AM179" s="4"/>
    </row>
    <row r="180" spans="37:39" x14ac:dyDescent="0.3">
      <c r="AK180" s="4"/>
      <c r="AL180" s="4"/>
      <c r="AM180" s="4"/>
    </row>
    <row r="181" spans="37:39" x14ac:dyDescent="0.3">
      <c r="AK181" s="4"/>
      <c r="AL181" s="4"/>
      <c r="AM181" s="4"/>
    </row>
    <row r="182" spans="37:39" x14ac:dyDescent="0.3">
      <c r="AK182" s="4"/>
      <c r="AL182" s="4"/>
      <c r="AM182" s="4"/>
    </row>
    <row r="183" spans="37:39" x14ac:dyDescent="0.3">
      <c r="AK183" s="4"/>
      <c r="AL183" s="4"/>
      <c r="AM183" s="4"/>
    </row>
    <row r="184" spans="37:39" x14ac:dyDescent="0.3">
      <c r="AK184" s="4"/>
      <c r="AL184" s="4"/>
      <c r="AM184" s="4"/>
    </row>
    <row r="185" spans="37:39" x14ac:dyDescent="0.3">
      <c r="AK185" s="4"/>
      <c r="AL185" s="4"/>
      <c r="AM185" s="4"/>
    </row>
  </sheetData>
  <sheetProtection selectLockedCells="1" selectUnlockedCells="1"/>
  <mergeCells count="10">
    <mergeCell ref="CF5:CI5"/>
    <mergeCell ref="CB5:CE5"/>
    <mergeCell ref="B73:X73"/>
    <mergeCell ref="B74:X74"/>
    <mergeCell ref="BT5:BV5"/>
    <mergeCell ref="BX5:CA5"/>
    <mergeCell ref="B68:X68"/>
    <mergeCell ref="B70:X70"/>
    <mergeCell ref="B72:Q72"/>
    <mergeCell ref="CJ5:CL5"/>
  </mergeCells>
  <pageMargins left="0.75" right="0.75" top="1" bottom="1" header="0.5" footer="0.5"/>
  <pageSetup scale="11" orientation="portrait" r:id="rId1"/>
  <headerFooter alignWithMargins="0"/>
  <colBreaks count="1" manualBreakCount="1">
    <brk id="26" max="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3.10</vt:lpstr>
      <vt:lpstr>'QEB Table 3.10'!Print_Area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2025-01-15T10:26:50Z</dcterms:modified>
</cp:coreProperties>
</file>