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3040" windowHeight="8904"/>
  </bookViews>
  <sheets>
    <sheet name="QEB Table 8.3" sheetId="2" r:id="rId1"/>
  </sheets>
  <definedNames>
    <definedName name="_xlnm.Print_Area" localSheetId="0">'QEB Table 8.3'!$A$1:$K$219</definedName>
    <definedName name="_xlnm.Print_Titles" localSheetId="0">'QEB Table 8.3'!$1:$7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13" i="2" l="1"/>
  <c r="J213" i="2" s="1"/>
  <c r="B213" i="2"/>
  <c r="F213" i="2" s="1"/>
  <c r="I211" i="2"/>
  <c r="J211" i="2" s="1"/>
  <c r="F211" i="2"/>
  <c r="I210" i="2"/>
  <c r="J210" i="2" s="1"/>
  <c r="F210" i="2"/>
  <c r="J209" i="2"/>
  <c r="I209" i="2"/>
  <c r="F209" i="2"/>
  <c r="K209" i="2" l="1"/>
  <c r="K213" i="2"/>
  <c r="K211" i="2"/>
  <c r="K210" i="2"/>
  <c r="K28" i="2"/>
  <c r="R210" i="2" l="1"/>
  <c r="R213" i="2"/>
</calcChain>
</file>

<file path=xl/sharedStrings.xml><?xml version="1.0" encoding="utf-8"?>
<sst xmlns="http://schemas.openxmlformats.org/spreadsheetml/2006/main" count="326" uniqueCount="56">
  <si>
    <t xml:space="preserve"> TABLE 8.3:  PUBLIC DEBT OUTSTANDING:  CLASSIFIED BY SOURCE </t>
  </si>
  <si>
    <t>(K Million)</t>
  </si>
  <si>
    <t>End of month</t>
  </si>
  <si>
    <t>DOMESTIC</t>
  </si>
  <si>
    <t>E X T E R N A L (e)</t>
  </si>
  <si>
    <t>Special</t>
  </si>
  <si>
    <t>Total</t>
  </si>
  <si>
    <t>Inter-</t>
  </si>
  <si>
    <t>Commercial
Loans</t>
  </si>
  <si>
    <t xml:space="preserve">Total                </t>
  </si>
  <si>
    <t>Treasury</t>
  </si>
  <si>
    <t>Inscribed</t>
  </si>
  <si>
    <t>Bank of</t>
  </si>
  <si>
    <t>Other</t>
  </si>
  <si>
    <t>national</t>
  </si>
  <si>
    <t>Public</t>
  </si>
  <si>
    <t>Bills</t>
  </si>
  <si>
    <t xml:space="preserve">Stock </t>
  </si>
  <si>
    <t>PNG</t>
  </si>
  <si>
    <t>Loans</t>
  </si>
  <si>
    <t>Agencies</t>
  </si>
  <si>
    <t>Debt Out-</t>
  </si>
  <si>
    <t xml:space="preserve">Loans                                  </t>
  </si>
  <si>
    <t>(a)</t>
  </si>
  <si>
    <t>(b)</t>
  </si>
  <si>
    <t>(c)</t>
  </si>
  <si>
    <t>standing</t>
  </si>
  <si>
    <t>-</t>
  </si>
  <si>
    <t xml:space="preserve"> -</t>
  </si>
  <si>
    <t>…</t>
  </si>
  <si>
    <t>Mar</t>
  </si>
  <si>
    <t>Jun</t>
  </si>
  <si>
    <t>Sep</t>
  </si>
  <si>
    <t>Dec</t>
  </si>
  <si>
    <t xml:space="preserve"> </t>
  </si>
  <si>
    <t xml:space="preserve">Jun </t>
  </si>
  <si>
    <t xml:space="preserve">Sep </t>
  </si>
  <si>
    <t xml:space="preserve">Dec </t>
  </si>
  <si>
    <t xml:space="preserve">Mar </t>
  </si>
  <si>
    <t xml:space="preserve"> Sep  </t>
  </si>
  <si>
    <t xml:space="preserve"> Dec </t>
  </si>
  <si>
    <t>Mar (r)</t>
  </si>
  <si>
    <t xml:space="preserve"> Jun</t>
  </si>
  <si>
    <t>Sept</t>
  </si>
  <si>
    <t xml:space="preserve">Other loans previously included as a separate category to cover Australian Government loans are now included under international agencies as bilateral loans. </t>
  </si>
  <si>
    <t>(d)</t>
  </si>
  <si>
    <t>A significant increases in the June Quarter of 2014 reflected the Australian Government's USB Bridge Facility Loan.</t>
  </si>
  <si>
    <t>(e)</t>
  </si>
  <si>
    <t xml:space="preserve">Upward revisions to external public debt figures in 2006 occurred after reconciling data with Department of Treasury. This reflected the inclusion of some loans drawn-down but previously not reported due to the transactions settled outside the International Transaction Reporting System (ITRS). </t>
  </si>
  <si>
    <t>(r)</t>
  </si>
  <si>
    <t>Revised</t>
  </si>
  <si>
    <t>Mar (r )</t>
  </si>
  <si>
    <t>Jun (r )</t>
  </si>
  <si>
    <t>From 2017 onwards, Other Loans include extra-ordinary financing such as debt securities (sovereign bonds) and budget support loans from development partners and bilateral/multilateral agencies.</t>
  </si>
  <si>
    <t>(p)</t>
  </si>
  <si>
    <t>Preliminary and subject to change when the 2022 Final Budget outcome is released by the Government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</si>
</sst>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..."/>
    <numFmt numFmtId="166" formatCode="\ \ 0.0"/>
  </numFmts>
  <fonts count="11" x14ac:knownFonts="1">
    <font>
      <sz val="11"/>
      <color theme="1"/>
      <name val="Calibri"/>
      <family val="2"/>
      <scheme val="minor"/>
    </font>
    <font>
      <sz val="9.75"/>
      <name val="Helv"/>
    </font>
    <font>
      <b/>
      <sz val="9"/>
      <name val="Arial"/>
      <family val="2"/>
    </font>
    <font>
      <sz val="9"/>
      <name val="Helv"/>
    </font>
    <font>
      <sz val="9"/>
      <name val="Arial"/>
      <family val="2"/>
    </font>
    <font>
      <sz val="9"/>
      <name val="Franklin Gothic Book"/>
      <family val="2"/>
    </font>
    <font>
      <b/>
      <u/>
      <sz val="9"/>
      <name val="Arial"/>
      <family val="2"/>
    </font>
    <font>
      <b/>
      <u/>
      <sz val="9"/>
      <color indexed="8"/>
      <name val="Arial"/>
      <family val="2"/>
    </font>
    <font>
      <sz val="9"/>
      <color indexed="8"/>
      <name val="Arial"/>
      <family val="2"/>
    </font>
    <font>
      <sz val="8"/>
      <name val="Arial"/>
      <family val="2"/>
    </font>
    <font>
      <sz val="10"/>
      <name val="Helv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5" fillId="0" borderId="0"/>
    <xf numFmtId="4" fontId="10" fillId="0" borderId="0" applyFont="0" applyFill="0" applyBorder="0" applyAlignment="0" applyProtection="0"/>
  </cellStyleXfs>
  <cellXfs count="94">
    <xf numFmtId="0" fontId="0" fillId="0" borderId="0" xfId="0"/>
    <xf numFmtId="0" fontId="3" fillId="2" borderId="0" xfId="1" applyFont="1" applyFill="1"/>
    <xf numFmtId="0" fontId="2" fillId="2" borderId="0" xfId="1" applyFont="1" applyFill="1" applyBorder="1" applyAlignment="1">
      <alignment horizontal="centerContinuous"/>
    </xf>
    <xf numFmtId="0" fontId="2" fillId="2" borderId="1" xfId="1" applyFont="1" applyFill="1" applyBorder="1" applyAlignment="1">
      <alignment horizontal="centerContinuous"/>
    </xf>
    <xf numFmtId="0" fontId="4" fillId="2" borderId="0" xfId="1" applyFont="1" applyFill="1"/>
    <xf numFmtId="0" fontId="2" fillId="2" borderId="4" xfId="1" applyFont="1" applyFill="1" applyBorder="1"/>
    <xf numFmtId="0" fontId="2" fillId="2" borderId="3" xfId="1" applyFont="1" applyFill="1" applyBorder="1"/>
    <xf numFmtId="0" fontId="2" fillId="2" borderId="0" xfId="1" applyFont="1" applyFill="1" applyBorder="1"/>
    <xf numFmtId="0" fontId="2" fillId="2" borderId="2" xfId="1" applyFont="1" applyFill="1" applyBorder="1"/>
    <xf numFmtId="0" fontId="4" fillId="2" borderId="0" xfId="1" applyFont="1" applyFill="1" applyBorder="1" applyAlignment="1">
      <alignment horizontal="center"/>
    </xf>
    <xf numFmtId="0" fontId="4" fillId="2" borderId="6" xfId="1" applyFont="1" applyFill="1" applyBorder="1" applyAlignment="1">
      <alignment horizontal="center"/>
    </xf>
    <xf numFmtId="0" fontId="4" fillId="2" borderId="6" xfId="1" applyFont="1" applyFill="1" applyBorder="1" applyAlignment="1">
      <alignment horizontal="centerContinuous"/>
    </xf>
    <xf numFmtId="0" fontId="4" fillId="2" borderId="2" xfId="1" applyFont="1" applyFill="1" applyBorder="1" applyAlignment="1">
      <alignment horizontal="center"/>
    </xf>
    <xf numFmtId="0" fontId="4" fillId="2" borderId="7" xfId="1" applyFont="1" applyFill="1" applyBorder="1" applyAlignment="1">
      <alignment horizontal="center"/>
    </xf>
    <xf numFmtId="0" fontId="2" fillId="2" borderId="5" xfId="1" applyFont="1" applyFill="1" applyBorder="1" applyAlignment="1">
      <alignment horizontal="center"/>
    </xf>
    <xf numFmtId="0" fontId="4" fillId="2" borderId="8" xfId="1" applyFont="1" applyFill="1" applyBorder="1" applyAlignment="1">
      <alignment horizontal="center"/>
    </xf>
    <xf numFmtId="0" fontId="4" fillId="2" borderId="8" xfId="1" applyFont="1" applyFill="1" applyBorder="1" applyAlignment="1">
      <alignment horizontal="centerContinuous"/>
    </xf>
    <xf numFmtId="0" fontId="4" fillId="2" borderId="5" xfId="1" applyFont="1" applyFill="1" applyBorder="1" applyAlignment="1">
      <alignment horizontal="center"/>
    </xf>
    <xf numFmtId="0" fontId="4" fillId="2" borderId="9" xfId="1" applyFont="1" applyFill="1" applyBorder="1" applyAlignment="1">
      <alignment horizontal="center"/>
    </xf>
    <xf numFmtId="0" fontId="4" fillId="2" borderId="11" xfId="1" applyFont="1" applyFill="1" applyBorder="1" applyAlignment="1">
      <alignment horizontal="center" vertical="top"/>
    </xf>
    <xf numFmtId="0" fontId="4" fillId="2" borderId="11" xfId="1" applyFont="1" applyFill="1" applyBorder="1" applyAlignment="1">
      <alignment horizontal="center" wrapText="1"/>
    </xf>
    <xf numFmtId="0" fontId="4" fillId="2" borderId="11" xfId="1" applyFont="1" applyFill="1" applyBorder="1" applyAlignment="1">
      <alignment horizontal="centerContinuous" vertical="top"/>
    </xf>
    <xf numFmtId="0" fontId="4" fillId="2" borderId="10" xfId="1" applyFont="1" applyFill="1" applyBorder="1" applyAlignment="1">
      <alignment horizontal="center" vertical="top"/>
    </xf>
    <xf numFmtId="0" fontId="4" fillId="2" borderId="12" xfId="1" applyFont="1" applyFill="1" applyBorder="1" applyAlignment="1">
      <alignment horizontal="center" vertical="top"/>
    </xf>
    <xf numFmtId="0" fontId="2" fillId="2" borderId="10" xfId="1" applyFont="1" applyFill="1" applyBorder="1" applyAlignment="1">
      <alignment horizontal="center" vertical="top"/>
    </xf>
    <xf numFmtId="164" fontId="4" fillId="2" borderId="0" xfId="1" applyNumberFormat="1" applyFont="1" applyFill="1" applyBorder="1" applyAlignment="1">
      <alignment horizontal="center"/>
    </xf>
    <xf numFmtId="164" fontId="4" fillId="2" borderId="0" xfId="1" applyNumberFormat="1" applyFont="1" applyFill="1" applyAlignment="1">
      <alignment horizontal="center"/>
    </xf>
    <xf numFmtId="164" fontId="3" fillId="2" borderId="0" xfId="1" applyNumberFormat="1" applyFont="1" applyFill="1" applyBorder="1"/>
    <xf numFmtId="165" fontId="4" fillId="2" borderId="0" xfId="1" applyNumberFormat="1" applyFont="1" applyFill="1" applyAlignment="1">
      <alignment horizontal="right" vertical="center" indent="2"/>
    </xf>
    <xf numFmtId="0" fontId="4" fillId="2" borderId="0" xfId="1" applyFont="1" applyFill="1" applyBorder="1" applyAlignment="1">
      <alignment horizontal="centerContinuous"/>
    </xf>
    <xf numFmtId="0" fontId="4" fillId="2" borderId="0" xfId="1" applyFont="1" applyFill="1" applyBorder="1" applyAlignment="1">
      <alignment horizontal="center" vertical="center"/>
    </xf>
    <xf numFmtId="165" fontId="4" fillId="2" borderId="0" xfId="1" applyNumberFormat="1" applyFont="1" applyFill="1" applyAlignment="1">
      <alignment horizontal="center" vertical="center"/>
    </xf>
    <xf numFmtId="164" fontId="4" fillId="2" borderId="0" xfId="1" applyNumberFormat="1" applyFont="1" applyFill="1" applyBorder="1" applyAlignment="1">
      <alignment horizontal="center" vertical="center"/>
    </xf>
    <xf numFmtId="165" fontId="4" fillId="2" borderId="0" xfId="1" applyNumberFormat="1" applyFont="1" applyFill="1" applyBorder="1" applyAlignment="1">
      <alignment horizontal="center" vertical="center"/>
    </xf>
    <xf numFmtId="166" fontId="4" fillId="2" borderId="0" xfId="1" applyNumberFormat="1" applyFont="1" applyFill="1" applyBorder="1" applyAlignment="1">
      <alignment horizontal="center" vertical="center"/>
    </xf>
    <xf numFmtId="166" fontId="4" fillId="2" borderId="0" xfId="1" applyNumberFormat="1" applyFont="1" applyFill="1" applyBorder="1" applyAlignment="1">
      <alignment horizontal="center"/>
    </xf>
    <xf numFmtId="164" fontId="4" fillId="2" borderId="0" xfId="2" applyNumberFormat="1" applyFont="1" applyFill="1" applyBorder="1" applyAlignment="1">
      <alignment horizontal="right" vertical="center" indent="1"/>
    </xf>
    <xf numFmtId="164" fontId="4" fillId="2" borderId="0" xfId="2" applyNumberFormat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/>
    </xf>
    <xf numFmtId="164" fontId="4" fillId="2" borderId="1" xfId="1" applyNumberFormat="1" applyFont="1" applyFill="1" applyBorder="1" applyAlignment="1">
      <alignment horizontal="center"/>
    </xf>
    <xf numFmtId="166" fontId="4" fillId="2" borderId="1" xfId="1" applyNumberFormat="1" applyFont="1" applyFill="1" applyBorder="1" applyAlignment="1">
      <alignment horizontal="center"/>
    </xf>
    <xf numFmtId="164" fontId="4" fillId="2" borderId="1" xfId="1" applyNumberFormat="1" applyFont="1" applyFill="1" applyBorder="1" applyAlignment="1">
      <alignment horizontal="center" vertical="center"/>
    </xf>
    <xf numFmtId="166" fontId="4" fillId="2" borderId="1" xfId="1" applyNumberFormat="1" applyFont="1" applyFill="1" applyBorder="1" applyAlignment="1">
      <alignment horizontal="center" vertical="center"/>
    </xf>
    <xf numFmtId="0" fontId="6" fillId="2" borderId="0" xfId="1" applyFont="1" applyFill="1" applyBorder="1" applyAlignment="1">
      <alignment horizontal="center"/>
    </xf>
    <xf numFmtId="166" fontId="4" fillId="2" borderId="0" xfId="1" applyNumberFormat="1" applyFont="1" applyFill="1" applyAlignment="1">
      <alignment horizontal="center"/>
    </xf>
    <xf numFmtId="0" fontId="4" fillId="2" borderId="0" xfId="1" applyFont="1" applyFill="1" applyBorder="1"/>
    <xf numFmtId="164" fontId="4" fillId="2" borderId="0" xfId="1" applyNumberFormat="1" applyFont="1" applyFill="1" applyBorder="1"/>
    <xf numFmtId="164" fontId="4" fillId="2" borderId="0" xfId="1" applyNumberFormat="1" applyFont="1" applyFill="1" applyBorder="1" applyAlignment="1">
      <alignment horizontal="center" vertical="justify"/>
    </xf>
    <xf numFmtId="0" fontId="6" fillId="2" borderId="0" xfId="1" applyFont="1" applyFill="1" applyBorder="1" applyAlignment="1">
      <alignment horizontal="center" vertical="center"/>
    </xf>
    <xf numFmtId="0" fontId="7" fillId="2" borderId="0" xfId="1" applyFont="1" applyFill="1" applyBorder="1" applyAlignment="1">
      <alignment horizontal="center"/>
    </xf>
    <xf numFmtId="0" fontId="8" fillId="2" borderId="0" xfId="1" applyFont="1" applyFill="1" applyBorder="1" applyAlignment="1">
      <alignment horizontal="center"/>
    </xf>
    <xf numFmtId="0" fontId="4" fillId="2" borderId="0" xfId="1" applyFont="1" applyFill="1" applyAlignment="1">
      <alignment horizontal="center"/>
    </xf>
    <xf numFmtId="0" fontId="6" fillId="2" borderId="0" xfId="2" applyFont="1" applyFill="1" applyBorder="1" applyAlignment="1">
      <alignment horizontal="center" vertical="center"/>
    </xf>
    <xf numFmtId="164" fontId="4" fillId="2" borderId="0" xfId="2" applyNumberFormat="1" applyFont="1" applyFill="1" applyBorder="1" applyAlignment="1">
      <alignment vertical="center"/>
    </xf>
    <xf numFmtId="166" fontId="4" fillId="2" borderId="0" xfId="2" applyNumberFormat="1" applyFont="1" applyFill="1" applyBorder="1" applyAlignment="1">
      <alignment horizontal="right" vertical="center" indent="1"/>
    </xf>
    <xf numFmtId="165" fontId="4" fillId="2" borderId="0" xfId="2" applyNumberFormat="1" applyFont="1" applyFill="1" applyBorder="1" applyAlignment="1">
      <alignment vertical="center"/>
    </xf>
    <xf numFmtId="166" fontId="4" fillId="2" borderId="0" xfId="2" applyNumberFormat="1" applyFont="1" applyFill="1" applyBorder="1" applyAlignment="1">
      <alignment horizontal="center" vertical="center"/>
    </xf>
    <xf numFmtId="1" fontId="4" fillId="2" borderId="0" xfId="2" applyNumberFormat="1" applyFont="1" applyFill="1" applyBorder="1" applyAlignment="1">
      <alignment vertical="center"/>
    </xf>
    <xf numFmtId="0" fontId="3" fillId="2" borderId="0" xfId="1" applyFont="1" applyFill="1" applyBorder="1"/>
    <xf numFmtId="0" fontId="4" fillId="2" borderId="0" xfId="2" applyFont="1" applyFill="1" applyBorder="1" applyAlignment="1">
      <alignment horizontal="center" vertical="center"/>
    </xf>
    <xf numFmtId="166" fontId="4" fillId="2" borderId="0" xfId="2" applyNumberFormat="1" applyFont="1" applyFill="1" applyBorder="1" applyAlignment="1">
      <alignment vertical="center"/>
    </xf>
    <xf numFmtId="0" fontId="9" fillId="2" borderId="0" xfId="1" applyFont="1" applyFill="1" applyAlignment="1">
      <alignment horizontal="center" vertical="top"/>
    </xf>
    <xf numFmtId="0" fontId="9" fillId="2" borderId="0" xfId="1" applyFont="1" applyFill="1" applyAlignment="1">
      <alignment vertical="center"/>
    </xf>
    <xf numFmtId="0" fontId="4" fillId="2" borderId="0" xfId="1" applyFont="1" applyFill="1" applyAlignment="1">
      <alignment vertical="center"/>
    </xf>
    <xf numFmtId="4" fontId="3" fillId="2" borderId="0" xfId="3" applyFont="1" applyFill="1"/>
    <xf numFmtId="0" fontId="4" fillId="2" borderId="0" xfId="2" applyFont="1" applyFill="1" applyAlignment="1">
      <alignment vertical="center"/>
    </xf>
    <xf numFmtId="164" fontId="4" fillId="2" borderId="0" xfId="2" applyNumberFormat="1" applyFont="1" applyFill="1" applyAlignment="1">
      <alignment vertical="center"/>
    </xf>
    <xf numFmtId="0" fontId="6" fillId="2" borderId="0" xfId="2" applyFont="1" applyFill="1" applyAlignment="1">
      <alignment horizontal="center" vertical="center"/>
    </xf>
    <xf numFmtId="0" fontId="4" fillId="2" borderId="1" xfId="2" applyFont="1" applyFill="1" applyBorder="1" applyAlignment="1">
      <alignment horizontal="center" vertical="center"/>
    </xf>
    <xf numFmtId="0" fontId="2" fillId="2" borderId="0" xfId="1" applyFont="1" applyFill="1" applyBorder="1" applyAlignment="1">
      <alignment horizontal="center"/>
    </xf>
    <xf numFmtId="0" fontId="4" fillId="2" borderId="1" xfId="1" applyFont="1" applyFill="1" applyBorder="1" applyAlignment="1">
      <alignment horizontal="center"/>
    </xf>
    <xf numFmtId="0" fontId="4" fillId="2" borderId="0" xfId="1" applyFont="1" applyFill="1" applyAlignment="1">
      <alignment vertical="center" wrapText="1"/>
    </xf>
    <xf numFmtId="0" fontId="9" fillId="2" borderId="0" xfId="1" applyFont="1" applyFill="1" applyAlignment="1">
      <alignment vertical="center" wrapText="1"/>
    </xf>
    <xf numFmtId="0" fontId="9" fillId="2" borderId="0" xfId="1" applyFont="1" applyFill="1" applyAlignment="1">
      <alignment vertical="top" wrapText="1"/>
    </xf>
    <xf numFmtId="164" fontId="4" fillId="2" borderId="1" xfId="2" applyNumberFormat="1" applyFont="1" applyFill="1" applyBorder="1" applyAlignment="1">
      <alignment horizontal="center" vertical="center"/>
    </xf>
    <xf numFmtId="165" fontId="4" fillId="2" borderId="1" xfId="1" applyNumberFormat="1" applyFont="1" applyFill="1" applyBorder="1" applyAlignment="1">
      <alignment horizontal="center" vertical="center"/>
    </xf>
    <xf numFmtId="0" fontId="9" fillId="2" borderId="0" xfId="1" applyFont="1" applyFill="1" applyBorder="1" applyAlignment="1">
      <alignment horizontal="center" vertical="top"/>
    </xf>
    <xf numFmtId="0" fontId="4" fillId="2" borderId="0" xfId="1" applyFont="1" applyFill="1" applyBorder="1" applyAlignment="1">
      <alignment vertical="center" wrapText="1"/>
    </xf>
    <xf numFmtId="0" fontId="3" fillId="2" borderId="0" xfId="1" applyFont="1" applyFill="1" applyBorder="1" applyAlignment="1">
      <alignment wrapText="1"/>
    </xf>
    <xf numFmtId="0" fontId="2" fillId="2" borderId="0" xfId="1" applyFont="1" applyFill="1" applyBorder="1" applyAlignment="1">
      <alignment horizontal="center"/>
    </xf>
    <xf numFmtId="0" fontId="4" fillId="2" borderId="1" xfId="1" applyFont="1" applyFill="1" applyBorder="1" applyAlignment="1">
      <alignment horizontal="center"/>
    </xf>
    <xf numFmtId="0" fontId="2" fillId="2" borderId="2" xfId="1" applyFont="1" applyFill="1" applyBorder="1" applyAlignment="1">
      <alignment horizontal="center" vertical="center" wrapText="1"/>
    </xf>
    <xf numFmtId="0" fontId="2" fillId="2" borderId="5" xfId="1" applyFont="1" applyFill="1" applyBorder="1" applyAlignment="1">
      <alignment horizontal="center" vertical="center" wrapText="1"/>
    </xf>
    <xf numFmtId="0" fontId="2" fillId="2" borderId="10" xfId="1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horizontal="center"/>
    </xf>
    <xf numFmtId="0" fontId="4" fillId="2" borderId="6" xfId="1" applyFont="1" applyFill="1" applyBorder="1" applyAlignment="1">
      <alignment horizontal="center" vertical="center"/>
    </xf>
    <xf numFmtId="0" fontId="4" fillId="2" borderId="8" xfId="1" applyFont="1" applyFill="1" applyBorder="1" applyAlignment="1">
      <alignment horizontal="center" vertical="center"/>
    </xf>
    <xf numFmtId="0" fontId="4" fillId="2" borderId="11" xfId="1" applyFont="1" applyFill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 wrapText="1"/>
    </xf>
    <xf numFmtId="0" fontId="4" fillId="2" borderId="5" xfId="1" applyFont="1" applyFill="1" applyBorder="1" applyAlignment="1">
      <alignment horizontal="center" vertical="center"/>
    </xf>
    <xf numFmtId="0" fontId="4" fillId="2" borderId="10" xfId="1" applyFont="1" applyFill="1" applyBorder="1" applyAlignment="1">
      <alignment horizontal="center" vertical="center"/>
    </xf>
    <xf numFmtId="0" fontId="4" fillId="2" borderId="5" xfId="1" applyFont="1" applyFill="1" applyBorder="1" applyAlignment="1">
      <alignment horizontal="center" vertical="center" wrapText="1"/>
    </xf>
    <xf numFmtId="0" fontId="4" fillId="2" borderId="10" xfId="1" applyFont="1" applyFill="1" applyBorder="1" applyAlignment="1">
      <alignment horizontal="center" vertical="center" wrapText="1"/>
    </xf>
    <xf numFmtId="0" fontId="4" fillId="2" borderId="0" xfId="1" applyFont="1" applyFill="1" applyBorder="1" applyAlignment="1">
      <alignment horizontal="left" vertical="top" wrapText="1"/>
    </xf>
  </cellXfs>
  <cellStyles count="4">
    <cellStyle name="Comma 8" xfId="3"/>
    <cellStyle name="Normal" xfId="0" builtinId="0"/>
    <cellStyle name="Normal 2" xfId="2"/>
    <cellStyle name="Normal 2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IN261"/>
  <sheetViews>
    <sheetView tabSelected="1" zoomScale="75" zoomScaleNormal="75" zoomScaleSheetLayoutView="75" workbookViewId="0">
      <selection sqref="A1:XFD1048576"/>
    </sheetView>
  </sheetViews>
  <sheetFormatPr defaultRowHeight="10.199999999999999" x14ac:dyDescent="0.2"/>
  <cols>
    <col min="1" max="1" width="8" style="1" customWidth="1"/>
    <col min="2" max="2" width="11" style="1" customWidth="1"/>
    <col min="3" max="3" width="10.6640625" style="1" customWidth="1"/>
    <col min="4" max="4" width="18.6640625" style="1" customWidth="1"/>
    <col min="5" max="5" width="8.6640625" style="1" bestFit="1" customWidth="1"/>
    <col min="6" max="6" width="9.5546875" style="1" bestFit="1" customWidth="1"/>
    <col min="7" max="7" width="11.44140625" style="1" customWidth="1"/>
    <col min="8" max="8" width="11.109375" style="1" customWidth="1"/>
    <col min="9" max="9" width="8.33203125" style="1" bestFit="1" customWidth="1"/>
    <col min="10" max="10" width="8.44140625" style="1" customWidth="1"/>
    <col min="11" max="11" width="10.88671875" style="1" customWidth="1"/>
    <col min="12" max="256" width="9.109375" style="1"/>
    <col min="257" max="257" width="8" style="1" customWidth="1"/>
    <col min="258" max="258" width="11" style="1" customWidth="1"/>
    <col min="259" max="259" width="10.6640625" style="1" customWidth="1"/>
    <col min="260" max="260" width="18.6640625" style="1" customWidth="1"/>
    <col min="261" max="261" width="8.6640625" style="1" bestFit="1" customWidth="1"/>
    <col min="262" max="262" width="9.5546875" style="1" bestFit="1" customWidth="1"/>
    <col min="263" max="263" width="11.44140625" style="1" customWidth="1"/>
    <col min="264" max="264" width="11.109375" style="1" customWidth="1"/>
    <col min="265" max="265" width="7.6640625" style="1" customWidth="1"/>
    <col min="266" max="266" width="8.44140625" style="1" customWidth="1"/>
    <col min="267" max="267" width="10.88671875" style="1" customWidth="1"/>
    <col min="268" max="512" width="9.109375" style="1"/>
    <col min="513" max="513" width="8" style="1" customWidth="1"/>
    <col min="514" max="514" width="11" style="1" customWidth="1"/>
    <col min="515" max="515" width="10.6640625" style="1" customWidth="1"/>
    <col min="516" max="516" width="18.6640625" style="1" customWidth="1"/>
    <col min="517" max="517" width="8.6640625" style="1" bestFit="1" customWidth="1"/>
    <col min="518" max="518" width="9.5546875" style="1" bestFit="1" customWidth="1"/>
    <col min="519" max="519" width="11.44140625" style="1" customWidth="1"/>
    <col min="520" max="520" width="11.109375" style="1" customWidth="1"/>
    <col min="521" max="521" width="7.6640625" style="1" customWidth="1"/>
    <col min="522" max="522" width="8.44140625" style="1" customWidth="1"/>
    <col min="523" max="523" width="10.88671875" style="1" customWidth="1"/>
    <col min="524" max="768" width="9.109375" style="1"/>
    <col min="769" max="769" width="8" style="1" customWidth="1"/>
    <col min="770" max="770" width="11" style="1" customWidth="1"/>
    <col min="771" max="771" width="10.6640625" style="1" customWidth="1"/>
    <col min="772" max="772" width="18.6640625" style="1" customWidth="1"/>
    <col min="773" max="773" width="8.6640625" style="1" bestFit="1" customWidth="1"/>
    <col min="774" max="774" width="9.5546875" style="1" bestFit="1" customWidth="1"/>
    <col min="775" max="775" width="11.44140625" style="1" customWidth="1"/>
    <col min="776" max="776" width="11.109375" style="1" customWidth="1"/>
    <col min="777" max="777" width="7.6640625" style="1" customWidth="1"/>
    <col min="778" max="778" width="8.44140625" style="1" customWidth="1"/>
    <col min="779" max="779" width="10.88671875" style="1" customWidth="1"/>
    <col min="780" max="1024" width="9.109375" style="1"/>
    <col min="1025" max="1025" width="8" style="1" customWidth="1"/>
    <col min="1026" max="1026" width="11" style="1" customWidth="1"/>
    <col min="1027" max="1027" width="10.6640625" style="1" customWidth="1"/>
    <col min="1028" max="1028" width="18.6640625" style="1" customWidth="1"/>
    <col min="1029" max="1029" width="8.6640625" style="1" bestFit="1" customWidth="1"/>
    <col min="1030" max="1030" width="9.5546875" style="1" bestFit="1" customWidth="1"/>
    <col min="1031" max="1031" width="11.44140625" style="1" customWidth="1"/>
    <col min="1032" max="1032" width="11.109375" style="1" customWidth="1"/>
    <col min="1033" max="1033" width="7.6640625" style="1" customWidth="1"/>
    <col min="1034" max="1034" width="8.44140625" style="1" customWidth="1"/>
    <col min="1035" max="1035" width="10.88671875" style="1" customWidth="1"/>
    <col min="1036" max="1280" width="9.109375" style="1"/>
    <col min="1281" max="1281" width="8" style="1" customWidth="1"/>
    <col min="1282" max="1282" width="11" style="1" customWidth="1"/>
    <col min="1283" max="1283" width="10.6640625" style="1" customWidth="1"/>
    <col min="1284" max="1284" width="18.6640625" style="1" customWidth="1"/>
    <col min="1285" max="1285" width="8.6640625" style="1" bestFit="1" customWidth="1"/>
    <col min="1286" max="1286" width="9.5546875" style="1" bestFit="1" customWidth="1"/>
    <col min="1287" max="1287" width="11.44140625" style="1" customWidth="1"/>
    <col min="1288" max="1288" width="11.109375" style="1" customWidth="1"/>
    <col min="1289" max="1289" width="7.6640625" style="1" customWidth="1"/>
    <col min="1290" max="1290" width="8.44140625" style="1" customWidth="1"/>
    <col min="1291" max="1291" width="10.88671875" style="1" customWidth="1"/>
    <col min="1292" max="1536" width="9.109375" style="1"/>
    <col min="1537" max="1537" width="8" style="1" customWidth="1"/>
    <col min="1538" max="1538" width="11" style="1" customWidth="1"/>
    <col min="1539" max="1539" width="10.6640625" style="1" customWidth="1"/>
    <col min="1540" max="1540" width="18.6640625" style="1" customWidth="1"/>
    <col min="1541" max="1541" width="8.6640625" style="1" bestFit="1" customWidth="1"/>
    <col min="1542" max="1542" width="9.5546875" style="1" bestFit="1" customWidth="1"/>
    <col min="1543" max="1543" width="11.44140625" style="1" customWidth="1"/>
    <col min="1544" max="1544" width="11.109375" style="1" customWidth="1"/>
    <col min="1545" max="1545" width="7.6640625" style="1" customWidth="1"/>
    <col min="1546" max="1546" width="8.44140625" style="1" customWidth="1"/>
    <col min="1547" max="1547" width="10.88671875" style="1" customWidth="1"/>
    <col min="1548" max="1792" width="9.109375" style="1"/>
    <col min="1793" max="1793" width="8" style="1" customWidth="1"/>
    <col min="1794" max="1794" width="11" style="1" customWidth="1"/>
    <col min="1795" max="1795" width="10.6640625" style="1" customWidth="1"/>
    <col min="1796" max="1796" width="18.6640625" style="1" customWidth="1"/>
    <col min="1797" max="1797" width="8.6640625" style="1" bestFit="1" customWidth="1"/>
    <col min="1798" max="1798" width="9.5546875" style="1" bestFit="1" customWidth="1"/>
    <col min="1799" max="1799" width="11.44140625" style="1" customWidth="1"/>
    <col min="1800" max="1800" width="11.109375" style="1" customWidth="1"/>
    <col min="1801" max="1801" width="7.6640625" style="1" customWidth="1"/>
    <col min="1802" max="1802" width="8.44140625" style="1" customWidth="1"/>
    <col min="1803" max="1803" width="10.88671875" style="1" customWidth="1"/>
    <col min="1804" max="2048" width="9.109375" style="1"/>
    <col min="2049" max="2049" width="8" style="1" customWidth="1"/>
    <col min="2050" max="2050" width="11" style="1" customWidth="1"/>
    <col min="2051" max="2051" width="10.6640625" style="1" customWidth="1"/>
    <col min="2052" max="2052" width="18.6640625" style="1" customWidth="1"/>
    <col min="2053" max="2053" width="8.6640625" style="1" bestFit="1" customWidth="1"/>
    <col min="2054" max="2054" width="9.5546875" style="1" bestFit="1" customWidth="1"/>
    <col min="2055" max="2055" width="11.44140625" style="1" customWidth="1"/>
    <col min="2056" max="2056" width="11.109375" style="1" customWidth="1"/>
    <col min="2057" max="2057" width="7.6640625" style="1" customWidth="1"/>
    <col min="2058" max="2058" width="8.44140625" style="1" customWidth="1"/>
    <col min="2059" max="2059" width="10.88671875" style="1" customWidth="1"/>
    <col min="2060" max="2304" width="9.109375" style="1"/>
    <col min="2305" max="2305" width="8" style="1" customWidth="1"/>
    <col min="2306" max="2306" width="11" style="1" customWidth="1"/>
    <col min="2307" max="2307" width="10.6640625" style="1" customWidth="1"/>
    <col min="2308" max="2308" width="18.6640625" style="1" customWidth="1"/>
    <col min="2309" max="2309" width="8.6640625" style="1" bestFit="1" customWidth="1"/>
    <col min="2310" max="2310" width="9.5546875" style="1" bestFit="1" customWidth="1"/>
    <col min="2311" max="2311" width="11.44140625" style="1" customWidth="1"/>
    <col min="2312" max="2312" width="11.109375" style="1" customWidth="1"/>
    <col min="2313" max="2313" width="7.6640625" style="1" customWidth="1"/>
    <col min="2314" max="2314" width="8.44140625" style="1" customWidth="1"/>
    <col min="2315" max="2315" width="10.88671875" style="1" customWidth="1"/>
    <col min="2316" max="2560" width="9.109375" style="1"/>
    <col min="2561" max="2561" width="8" style="1" customWidth="1"/>
    <col min="2562" max="2562" width="11" style="1" customWidth="1"/>
    <col min="2563" max="2563" width="10.6640625" style="1" customWidth="1"/>
    <col min="2564" max="2564" width="18.6640625" style="1" customWidth="1"/>
    <col min="2565" max="2565" width="8.6640625" style="1" bestFit="1" customWidth="1"/>
    <col min="2566" max="2566" width="9.5546875" style="1" bestFit="1" customWidth="1"/>
    <col min="2567" max="2567" width="11.44140625" style="1" customWidth="1"/>
    <col min="2568" max="2568" width="11.109375" style="1" customWidth="1"/>
    <col min="2569" max="2569" width="7.6640625" style="1" customWidth="1"/>
    <col min="2570" max="2570" width="8.44140625" style="1" customWidth="1"/>
    <col min="2571" max="2571" width="10.88671875" style="1" customWidth="1"/>
    <col min="2572" max="2816" width="9.109375" style="1"/>
    <col min="2817" max="2817" width="8" style="1" customWidth="1"/>
    <col min="2818" max="2818" width="11" style="1" customWidth="1"/>
    <col min="2819" max="2819" width="10.6640625" style="1" customWidth="1"/>
    <col min="2820" max="2820" width="18.6640625" style="1" customWidth="1"/>
    <col min="2821" max="2821" width="8.6640625" style="1" bestFit="1" customWidth="1"/>
    <col min="2822" max="2822" width="9.5546875" style="1" bestFit="1" customWidth="1"/>
    <col min="2823" max="2823" width="11.44140625" style="1" customWidth="1"/>
    <col min="2824" max="2824" width="11.109375" style="1" customWidth="1"/>
    <col min="2825" max="2825" width="7.6640625" style="1" customWidth="1"/>
    <col min="2826" max="2826" width="8.44140625" style="1" customWidth="1"/>
    <col min="2827" max="2827" width="10.88671875" style="1" customWidth="1"/>
    <col min="2828" max="3072" width="9.109375" style="1"/>
    <col min="3073" max="3073" width="8" style="1" customWidth="1"/>
    <col min="3074" max="3074" width="11" style="1" customWidth="1"/>
    <col min="3075" max="3075" width="10.6640625" style="1" customWidth="1"/>
    <col min="3076" max="3076" width="18.6640625" style="1" customWidth="1"/>
    <col min="3077" max="3077" width="8.6640625" style="1" bestFit="1" customWidth="1"/>
    <col min="3078" max="3078" width="9.5546875" style="1" bestFit="1" customWidth="1"/>
    <col min="3079" max="3079" width="11.44140625" style="1" customWidth="1"/>
    <col min="3080" max="3080" width="11.109375" style="1" customWidth="1"/>
    <col min="3081" max="3081" width="7.6640625" style="1" customWidth="1"/>
    <col min="3082" max="3082" width="8.44140625" style="1" customWidth="1"/>
    <col min="3083" max="3083" width="10.88671875" style="1" customWidth="1"/>
    <col min="3084" max="3328" width="9.109375" style="1"/>
    <col min="3329" max="3329" width="8" style="1" customWidth="1"/>
    <col min="3330" max="3330" width="11" style="1" customWidth="1"/>
    <col min="3331" max="3331" width="10.6640625" style="1" customWidth="1"/>
    <col min="3332" max="3332" width="18.6640625" style="1" customWidth="1"/>
    <col min="3333" max="3333" width="8.6640625" style="1" bestFit="1" customWidth="1"/>
    <col min="3334" max="3334" width="9.5546875" style="1" bestFit="1" customWidth="1"/>
    <col min="3335" max="3335" width="11.44140625" style="1" customWidth="1"/>
    <col min="3336" max="3336" width="11.109375" style="1" customWidth="1"/>
    <col min="3337" max="3337" width="7.6640625" style="1" customWidth="1"/>
    <col min="3338" max="3338" width="8.44140625" style="1" customWidth="1"/>
    <col min="3339" max="3339" width="10.88671875" style="1" customWidth="1"/>
    <col min="3340" max="3584" width="9.109375" style="1"/>
    <col min="3585" max="3585" width="8" style="1" customWidth="1"/>
    <col min="3586" max="3586" width="11" style="1" customWidth="1"/>
    <col min="3587" max="3587" width="10.6640625" style="1" customWidth="1"/>
    <col min="3588" max="3588" width="18.6640625" style="1" customWidth="1"/>
    <col min="3589" max="3589" width="8.6640625" style="1" bestFit="1" customWidth="1"/>
    <col min="3590" max="3590" width="9.5546875" style="1" bestFit="1" customWidth="1"/>
    <col min="3591" max="3591" width="11.44140625" style="1" customWidth="1"/>
    <col min="3592" max="3592" width="11.109375" style="1" customWidth="1"/>
    <col min="3593" max="3593" width="7.6640625" style="1" customWidth="1"/>
    <col min="3594" max="3594" width="8.44140625" style="1" customWidth="1"/>
    <col min="3595" max="3595" width="10.88671875" style="1" customWidth="1"/>
    <col min="3596" max="3840" width="9.109375" style="1"/>
    <col min="3841" max="3841" width="8" style="1" customWidth="1"/>
    <col min="3842" max="3842" width="11" style="1" customWidth="1"/>
    <col min="3843" max="3843" width="10.6640625" style="1" customWidth="1"/>
    <col min="3844" max="3844" width="18.6640625" style="1" customWidth="1"/>
    <col min="3845" max="3845" width="8.6640625" style="1" bestFit="1" customWidth="1"/>
    <col min="3846" max="3846" width="9.5546875" style="1" bestFit="1" customWidth="1"/>
    <col min="3847" max="3847" width="11.44140625" style="1" customWidth="1"/>
    <col min="3848" max="3848" width="11.109375" style="1" customWidth="1"/>
    <col min="3849" max="3849" width="7.6640625" style="1" customWidth="1"/>
    <col min="3850" max="3850" width="8.44140625" style="1" customWidth="1"/>
    <col min="3851" max="3851" width="10.88671875" style="1" customWidth="1"/>
    <col min="3852" max="4096" width="9.109375" style="1"/>
    <col min="4097" max="4097" width="8" style="1" customWidth="1"/>
    <col min="4098" max="4098" width="11" style="1" customWidth="1"/>
    <col min="4099" max="4099" width="10.6640625" style="1" customWidth="1"/>
    <col min="4100" max="4100" width="18.6640625" style="1" customWidth="1"/>
    <col min="4101" max="4101" width="8.6640625" style="1" bestFit="1" customWidth="1"/>
    <col min="4102" max="4102" width="9.5546875" style="1" bestFit="1" customWidth="1"/>
    <col min="4103" max="4103" width="11.44140625" style="1" customWidth="1"/>
    <col min="4104" max="4104" width="11.109375" style="1" customWidth="1"/>
    <col min="4105" max="4105" width="7.6640625" style="1" customWidth="1"/>
    <col min="4106" max="4106" width="8.44140625" style="1" customWidth="1"/>
    <col min="4107" max="4107" width="10.88671875" style="1" customWidth="1"/>
    <col min="4108" max="4352" width="9.109375" style="1"/>
    <col min="4353" max="4353" width="8" style="1" customWidth="1"/>
    <col min="4354" max="4354" width="11" style="1" customWidth="1"/>
    <col min="4355" max="4355" width="10.6640625" style="1" customWidth="1"/>
    <col min="4356" max="4356" width="18.6640625" style="1" customWidth="1"/>
    <col min="4357" max="4357" width="8.6640625" style="1" bestFit="1" customWidth="1"/>
    <col min="4358" max="4358" width="9.5546875" style="1" bestFit="1" customWidth="1"/>
    <col min="4359" max="4359" width="11.44140625" style="1" customWidth="1"/>
    <col min="4360" max="4360" width="11.109375" style="1" customWidth="1"/>
    <col min="4361" max="4361" width="7.6640625" style="1" customWidth="1"/>
    <col min="4362" max="4362" width="8.44140625" style="1" customWidth="1"/>
    <col min="4363" max="4363" width="10.88671875" style="1" customWidth="1"/>
    <col min="4364" max="4608" width="9.109375" style="1"/>
    <col min="4609" max="4609" width="8" style="1" customWidth="1"/>
    <col min="4610" max="4610" width="11" style="1" customWidth="1"/>
    <col min="4611" max="4611" width="10.6640625" style="1" customWidth="1"/>
    <col min="4612" max="4612" width="18.6640625" style="1" customWidth="1"/>
    <col min="4613" max="4613" width="8.6640625" style="1" bestFit="1" customWidth="1"/>
    <col min="4614" max="4614" width="9.5546875" style="1" bestFit="1" customWidth="1"/>
    <col min="4615" max="4615" width="11.44140625" style="1" customWidth="1"/>
    <col min="4616" max="4616" width="11.109375" style="1" customWidth="1"/>
    <col min="4617" max="4617" width="7.6640625" style="1" customWidth="1"/>
    <col min="4618" max="4618" width="8.44140625" style="1" customWidth="1"/>
    <col min="4619" max="4619" width="10.88671875" style="1" customWidth="1"/>
    <col min="4620" max="4864" width="9.109375" style="1"/>
    <col min="4865" max="4865" width="8" style="1" customWidth="1"/>
    <col min="4866" max="4866" width="11" style="1" customWidth="1"/>
    <col min="4867" max="4867" width="10.6640625" style="1" customWidth="1"/>
    <col min="4868" max="4868" width="18.6640625" style="1" customWidth="1"/>
    <col min="4869" max="4869" width="8.6640625" style="1" bestFit="1" customWidth="1"/>
    <col min="4870" max="4870" width="9.5546875" style="1" bestFit="1" customWidth="1"/>
    <col min="4871" max="4871" width="11.44140625" style="1" customWidth="1"/>
    <col min="4872" max="4872" width="11.109375" style="1" customWidth="1"/>
    <col min="4873" max="4873" width="7.6640625" style="1" customWidth="1"/>
    <col min="4874" max="4874" width="8.44140625" style="1" customWidth="1"/>
    <col min="4875" max="4875" width="10.88671875" style="1" customWidth="1"/>
    <col min="4876" max="5120" width="9.109375" style="1"/>
    <col min="5121" max="5121" width="8" style="1" customWidth="1"/>
    <col min="5122" max="5122" width="11" style="1" customWidth="1"/>
    <col min="5123" max="5123" width="10.6640625" style="1" customWidth="1"/>
    <col min="5124" max="5124" width="18.6640625" style="1" customWidth="1"/>
    <col min="5125" max="5125" width="8.6640625" style="1" bestFit="1" customWidth="1"/>
    <col min="5126" max="5126" width="9.5546875" style="1" bestFit="1" customWidth="1"/>
    <col min="5127" max="5127" width="11.44140625" style="1" customWidth="1"/>
    <col min="5128" max="5128" width="11.109375" style="1" customWidth="1"/>
    <col min="5129" max="5129" width="7.6640625" style="1" customWidth="1"/>
    <col min="5130" max="5130" width="8.44140625" style="1" customWidth="1"/>
    <col min="5131" max="5131" width="10.88671875" style="1" customWidth="1"/>
    <col min="5132" max="5376" width="9.109375" style="1"/>
    <col min="5377" max="5377" width="8" style="1" customWidth="1"/>
    <col min="5378" max="5378" width="11" style="1" customWidth="1"/>
    <col min="5379" max="5379" width="10.6640625" style="1" customWidth="1"/>
    <col min="5380" max="5380" width="18.6640625" style="1" customWidth="1"/>
    <col min="5381" max="5381" width="8.6640625" style="1" bestFit="1" customWidth="1"/>
    <col min="5382" max="5382" width="9.5546875" style="1" bestFit="1" customWidth="1"/>
    <col min="5383" max="5383" width="11.44140625" style="1" customWidth="1"/>
    <col min="5384" max="5384" width="11.109375" style="1" customWidth="1"/>
    <col min="5385" max="5385" width="7.6640625" style="1" customWidth="1"/>
    <col min="5386" max="5386" width="8.44140625" style="1" customWidth="1"/>
    <col min="5387" max="5387" width="10.88671875" style="1" customWidth="1"/>
    <col min="5388" max="5632" width="9.109375" style="1"/>
    <col min="5633" max="5633" width="8" style="1" customWidth="1"/>
    <col min="5634" max="5634" width="11" style="1" customWidth="1"/>
    <col min="5635" max="5635" width="10.6640625" style="1" customWidth="1"/>
    <col min="5636" max="5636" width="18.6640625" style="1" customWidth="1"/>
    <col min="5637" max="5637" width="8.6640625" style="1" bestFit="1" customWidth="1"/>
    <col min="5638" max="5638" width="9.5546875" style="1" bestFit="1" customWidth="1"/>
    <col min="5639" max="5639" width="11.44140625" style="1" customWidth="1"/>
    <col min="5640" max="5640" width="11.109375" style="1" customWidth="1"/>
    <col min="5641" max="5641" width="7.6640625" style="1" customWidth="1"/>
    <col min="5642" max="5642" width="8.44140625" style="1" customWidth="1"/>
    <col min="5643" max="5643" width="10.88671875" style="1" customWidth="1"/>
    <col min="5644" max="5888" width="9.109375" style="1"/>
    <col min="5889" max="5889" width="8" style="1" customWidth="1"/>
    <col min="5890" max="5890" width="11" style="1" customWidth="1"/>
    <col min="5891" max="5891" width="10.6640625" style="1" customWidth="1"/>
    <col min="5892" max="5892" width="18.6640625" style="1" customWidth="1"/>
    <col min="5893" max="5893" width="8.6640625" style="1" bestFit="1" customWidth="1"/>
    <col min="5894" max="5894" width="9.5546875" style="1" bestFit="1" customWidth="1"/>
    <col min="5895" max="5895" width="11.44140625" style="1" customWidth="1"/>
    <col min="5896" max="5896" width="11.109375" style="1" customWidth="1"/>
    <col min="5897" max="5897" width="7.6640625" style="1" customWidth="1"/>
    <col min="5898" max="5898" width="8.44140625" style="1" customWidth="1"/>
    <col min="5899" max="5899" width="10.88671875" style="1" customWidth="1"/>
    <col min="5900" max="6144" width="9.109375" style="1"/>
    <col min="6145" max="6145" width="8" style="1" customWidth="1"/>
    <col min="6146" max="6146" width="11" style="1" customWidth="1"/>
    <col min="6147" max="6147" width="10.6640625" style="1" customWidth="1"/>
    <col min="6148" max="6148" width="18.6640625" style="1" customWidth="1"/>
    <col min="6149" max="6149" width="8.6640625" style="1" bestFit="1" customWidth="1"/>
    <col min="6150" max="6150" width="9.5546875" style="1" bestFit="1" customWidth="1"/>
    <col min="6151" max="6151" width="11.44140625" style="1" customWidth="1"/>
    <col min="6152" max="6152" width="11.109375" style="1" customWidth="1"/>
    <col min="6153" max="6153" width="7.6640625" style="1" customWidth="1"/>
    <col min="6154" max="6154" width="8.44140625" style="1" customWidth="1"/>
    <col min="6155" max="6155" width="10.88671875" style="1" customWidth="1"/>
    <col min="6156" max="6400" width="9.109375" style="1"/>
    <col min="6401" max="6401" width="8" style="1" customWidth="1"/>
    <col min="6402" max="6402" width="11" style="1" customWidth="1"/>
    <col min="6403" max="6403" width="10.6640625" style="1" customWidth="1"/>
    <col min="6404" max="6404" width="18.6640625" style="1" customWidth="1"/>
    <col min="6405" max="6405" width="8.6640625" style="1" bestFit="1" customWidth="1"/>
    <col min="6406" max="6406" width="9.5546875" style="1" bestFit="1" customWidth="1"/>
    <col min="6407" max="6407" width="11.44140625" style="1" customWidth="1"/>
    <col min="6408" max="6408" width="11.109375" style="1" customWidth="1"/>
    <col min="6409" max="6409" width="7.6640625" style="1" customWidth="1"/>
    <col min="6410" max="6410" width="8.44140625" style="1" customWidth="1"/>
    <col min="6411" max="6411" width="10.88671875" style="1" customWidth="1"/>
    <col min="6412" max="6656" width="9.109375" style="1"/>
    <col min="6657" max="6657" width="8" style="1" customWidth="1"/>
    <col min="6658" max="6658" width="11" style="1" customWidth="1"/>
    <col min="6659" max="6659" width="10.6640625" style="1" customWidth="1"/>
    <col min="6660" max="6660" width="18.6640625" style="1" customWidth="1"/>
    <col min="6661" max="6661" width="8.6640625" style="1" bestFit="1" customWidth="1"/>
    <col min="6662" max="6662" width="9.5546875" style="1" bestFit="1" customWidth="1"/>
    <col min="6663" max="6663" width="11.44140625" style="1" customWidth="1"/>
    <col min="6664" max="6664" width="11.109375" style="1" customWidth="1"/>
    <col min="6665" max="6665" width="7.6640625" style="1" customWidth="1"/>
    <col min="6666" max="6666" width="8.44140625" style="1" customWidth="1"/>
    <col min="6667" max="6667" width="10.88671875" style="1" customWidth="1"/>
    <col min="6668" max="6912" width="9.109375" style="1"/>
    <col min="6913" max="6913" width="8" style="1" customWidth="1"/>
    <col min="6914" max="6914" width="11" style="1" customWidth="1"/>
    <col min="6915" max="6915" width="10.6640625" style="1" customWidth="1"/>
    <col min="6916" max="6916" width="18.6640625" style="1" customWidth="1"/>
    <col min="6917" max="6917" width="8.6640625" style="1" bestFit="1" customWidth="1"/>
    <col min="6918" max="6918" width="9.5546875" style="1" bestFit="1" customWidth="1"/>
    <col min="6919" max="6919" width="11.44140625" style="1" customWidth="1"/>
    <col min="6920" max="6920" width="11.109375" style="1" customWidth="1"/>
    <col min="6921" max="6921" width="7.6640625" style="1" customWidth="1"/>
    <col min="6922" max="6922" width="8.44140625" style="1" customWidth="1"/>
    <col min="6923" max="6923" width="10.88671875" style="1" customWidth="1"/>
    <col min="6924" max="7168" width="9.109375" style="1"/>
    <col min="7169" max="7169" width="8" style="1" customWidth="1"/>
    <col min="7170" max="7170" width="11" style="1" customWidth="1"/>
    <col min="7171" max="7171" width="10.6640625" style="1" customWidth="1"/>
    <col min="7172" max="7172" width="18.6640625" style="1" customWidth="1"/>
    <col min="7173" max="7173" width="8.6640625" style="1" bestFit="1" customWidth="1"/>
    <col min="7174" max="7174" width="9.5546875" style="1" bestFit="1" customWidth="1"/>
    <col min="7175" max="7175" width="11.44140625" style="1" customWidth="1"/>
    <col min="7176" max="7176" width="11.109375" style="1" customWidth="1"/>
    <col min="7177" max="7177" width="7.6640625" style="1" customWidth="1"/>
    <col min="7178" max="7178" width="8.44140625" style="1" customWidth="1"/>
    <col min="7179" max="7179" width="10.88671875" style="1" customWidth="1"/>
    <col min="7180" max="7424" width="9.109375" style="1"/>
    <col min="7425" max="7425" width="8" style="1" customWidth="1"/>
    <col min="7426" max="7426" width="11" style="1" customWidth="1"/>
    <col min="7427" max="7427" width="10.6640625" style="1" customWidth="1"/>
    <col min="7428" max="7428" width="18.6640625" style="1" customWidth="1"/>
    <col min="7429" max="7429" width="8.6640625" style="1" bestFit="1" customWidth="1"/>
    <col min="7430" max="7430" width="9.5546875" style="1" bestFit="1" customWidth="1"/>
    <col min="7431" max="7431" width="11.44140625" style="1" customWidth="1"/>
    <col min="7432" max="7432" width="11.109375" style="1" customWidth="1"/>
    <col min="7433" max="7433" width="7.6640625" style="1" customWidth="1"/>
    <col min="7434" max="7434" width="8.44140625" style="1" customWidth="1"/>
    <col min="7435" max="7435" width="10.88671875" style="1" customWidth="1"/>
    <col min="7436" max="7680" width="9.109375" style="1"/>
    <col min="7681" max="7681" width="8" style="1" customWidth="1"/>
    <col min="7682" max="7682" width="11" style="1" customWidth="1"/>
    <col min="7683" max="7683" width="10.6640625" style="1" customWidth="1"/>
    <col min="7684" max="7684" width="18.6640625" style="1" customWidth="1"/>
    <col min="7685" max="7685" width="8.6640625" style="1" bestFit="1" customWidth="1"/>
    <col min="7686" max="7686" width="9.5546875" style="1" bestFit="1" customWidth="1"/>
    <col min="7687" max="7687" width="11.44140625" style="1" customWidth="1"/>
    <col min="7688" max="7688" width="11.109375" style="1" customWidth="1"/>
    <col min="7689" max="7689" width="7.6640625" style="1" customWidth="1"/>
    <col min="7690" max="7690" width="8.44140625" style="1" customWidth="1"/>
    <col min="7691" max="7691" width="10.88671875" style="1" customWidth="1"/>
    <col min="7692" max="7936" width="9.109375" style="1"/>
    <col min="7937" max="7937" width="8" style="1" customWidth="1"/>
    <col min="7938" max="7938" width="11" style="1" customWidth="1"/>
    <col min="7939" max="7939" width="10.6640625" style="1" customWidth="1"/>
    <col min="7940" max="7940" width="18.6640625" style="1" customWidth="1"/>
    <col min="7941" max="7941" width="8.6640625" style="1" bestFit="1" customWidth="1"/>
    <col min="7942" max="7942" width="9.5546875" style="1" bestFit="1" customWidth="1"/>
    <col min="7943" max="7943" width="11.44140625" style="1" customWidth="1"/>
    <col min="7944" max="7944" width="11.109375" style="1" customWidth="1"/>
    <col min="7945" max="7945" width="7.6640625" style="1" customWidth="1"/>
    <col min="7946" max="7946" width="8.44140625" style="1" customWidth="1"/>
    <col min="7947" max="7947" width="10.88671875" style="1" customWidth="1"/>
    <col min="7948" max="8192" width="9.109375" style="1"/>
    <col min="8193" max="8193" width="8" style="1" customWidth="1"/>
    <col min="8194" max="8194" width="11" style="1" customWidth="1"/>
    <col min="8195" max="8195" width="10.6640625" style="1" customWidth="1"/>
    <col min="8196" max="8196" width="18.6640625" style="1" customWidth="1"/>
    <col min="8197" max="8197" width="8.6640625" style="1" bestFit="1" customWidth="1"/>
    <col min="8198" max="8198" width="9.5546875" style="1" bestFit="1" customWidth="1"/>
    <col min="8199" max="8199" width="11.44140625" style="1" customWidth="1"/>
    <col min="8200" max="8200" width="11.109375" style="1" customWidth="1"/>
    <col min="8201" max="8201" width="7.6640625" style="1" customWidth="1"/>
    <col min="8202" max="8202" width="8.44140625" style="1" customWidth="1"/>
    <col min="8203" max="8203" width="10.88671875" style="1" customWidth="1"/>
    <col min="8204" max="8448" width="9.109375" style="1"/>
    <col min="8449" max="8449" width="8" style="1" customWidth="1"/>
    <col min="8450" max="8450" width="11" style="1" customWidth="1"/>
    <col min="8451" max="8451" width="10.6640625" style="1" customWidth="1"/>
    <col min="8452" max="8452" width="18.6640625" style="1" customWidth="1"/>
    <col min="8453" max="8453" width="8.6640625" style="1" bestFit="1" customWidth="1"/>
    <col min="8454" max="8454" width="9.5546875" style="1" bestFit="1" customWidth="1"/>
    <col min="8455" max="8455" width="11.44140625" style="1" customWidth="1"/>
    <col min="8456" max="8456" width="11.109375" style="1" customWidth="1"/>
    <col min="8457" max="8457" width="7.6640625" style="1" customWidth="1"/>
    <col min="8458" max="8458" width="8.44140625" style="1" customWidth="1"/>
    <col min="8459" max="8459" width="10.88671875" style="1" customWidth="1"/>
    <col min="8460" max="8704" width="9.109375" style="1"/>
    <col min="8705" max="8705" width="8" style="1" customWidth="1"/>
    <col min="8706" max="8706" width="11" style="1" customWidth="1"/>
    <col min="8707" max="8707" width="10.6640625" style="1" customWidth="1"/>
    <col min="8708" max="8708" width="18.6640625" style="1" customWidth="1"/>
    <col min="8709" max="8709" width="8.6640625" style="1" bestFit="1" customWidth="1"/>
    <col min="8710" max="8710" width="9.5546875" style="1" bestFit="1" customWidth="1"/>
    <col min="8711" max="8711" width="11.44140625" style="1" customWidth="1"/>
    <col min="8712" max="8712" width="11.109375" style="1" customWidth="1"/>
    <col min="8713" max="8713" width="7.6640625" style="1" customWidth="1"/>
    <col min="8714" max="8714" width="8.44140625" style="1" customWidth="1"/>
    <col min="8715" max="8715" width="10.88671875" style="1" customWidth="1"/>
    <col min="8716" max="8960" width="9.109375" style="1"/>
    <col min="8961" max="8961" width="8" style="1" customWidth="1"/>
    <col min="8962" max="8962" width="11" style="1" customWidth="1"/>
    <col min="8963" max="8963" width="10.6640625" style="1" customWidth="1"/>
    <col min="8964" max="8964" width="18.6640625" style="1" customWidth="1"/>
    <col min="8965" max="8965" width="8.6640625" style="1" bestFit="1" customWidth="1"/>
    <col min="8966" max="8966" width="9.5546875" style="1" bestFit="1" customWidth="1"/>
    <col min="8967" max="8967" width="11.44140625" style="1" customWidth="1"/>
    <col min="8968" max="8968" width="11.109375" style="1" customWidth="1"/>
    <col min="8969" max="8969" width="7.6640625" style="1" customWidth="1"/>
    <col min="8970" max="8970" width="8.44140625" style="1" customWidth="1"/>
    <col min="8971" max="8971" width="10.88671875" style="1" customWidth="1"/>
    <col min="8972" max="9216" width="9.109375" style="1"/>
    <col min="9217" max="9217" width="8" style="1" customWidth="1"/>
    <col min="9218" max="9218" width="11" style="1" customWidth="1"/>
    <col min="9219" max="9219" width="10.6640625" style="1" customWidth="1"/>
    <col min="9220" max="9220" width="18.6640625" style="1" customWidth="1"/>
    <col min="9221" max="9221" width="8.6640625" style="1" bestFit="1" customWidth="1"/>
    <col min="9222" max="9222" width="9.5546875" style="1" bestFit="1" customWidth="1"/>
    <col min="9223" max="9223" width="11.44140625" style="1" customWidth="1"/>
    <col min="9224" max="9224" width="11.109375" style="1" customWidth="1"/>
    <col min="9225" max="9225" width="7.6640625" style="1" customWidth="1"/>
    <col min="9226" max="9226" width="8.44140625" style="1" customWidth="1"/>
    <col min="9227" max="9227" width="10.88671875" style="1" customWidth="1"/>
    <col min="9228" max="9472" width="9.109375" style="1"/>
    <col min="9473" max="9473" width="8" style="1" customWidth="1"/>
    <col min="9474" max="9474" width="11" style="1" customWidth="1"/>
    <col min="9475" max="9475" width="10.6640625" style="1" customWidth="1"/>
    <col min="9476" max="9476" width="18.6640625" style="1" customWidth="1"/>
    <col min="9477" max="9477" width="8.6640625" style="1" bestFit="1" customWidth="1"/>
    <col min="9478" max="9478" width="9.5546875" style="1" bestFit="1" customWidth="1"/>
    <col min="9479" max="9479" width="11.44140625" style="1" customWidth="1"/>
    <col min="9480" max="9480" width="11.109375" style="1" customWidth="1"/>
    <col min="9481" max="9481" width="7.6640625" style="1" customWidth="1"/>
    <col min="9482" max="9482" width="8.44140625" style="1" customWidth="1"/>
    <col min="9483" max="9483" width="10.88671875" style="1" customWidth="1"/>
    <col min="9484" max="9728" width="9.109375" style="1"/>
    <col min="9729" max="9729" width="8" style="1" customWidth="1"/>
    <col min="9730" max="9730" width="11" style="1" customWidth="1"/>
    <col min="9731" max="9731" width="10.6640625" style="1" customWidth="1"/>
    <col min="9732" max="9732" width="18.6640625" style="1" customWidth="1"/>
    <col min="9733" max="9733" width="8.6640625" style="1" bestFit="1" customWidth="1"/>
    <col min="9734" max="9734" width="9.5546875" style="1" bestFit="1" customWidth="1"/>
    <col min="9735" max="9735" width="11.44140625" style="1" customWidth="1"/>
    <col min="9736" max="9736" width="11.109375" style="1" customWidth="1"/>
    <col min="9737" max="9737" width="7.6640625" style="1" customWidth="1"/>
    <col min="9738" max="9738" width="8.44140625" style="1" customWidth="1"/>
    <col min="9739" max="9739" width="10.88671875" style="1" customWidth="1"/>
    <col min="9740" max="9984" width="9.109375" style="1"/>
    <col min="9985" max="9985" width="8" style="1" customWidth="1"/>
    <col min="9986" max="9986" width="11" style="1" customWidth="1"/>
    <col min="9987" max="9987" width="10.6640625" style="1" customWidth="1"/>
    <col min="9988" max="9988" width="18.6640625" style="1" customWidth="1"/>
    <col min="9989" max="9989" width="8.6640625" style="1" bestFit="1" customWidth="1"/>
    <col min="9990" max="9990" width="9.5546875" style="1" bestFit="1" customWidth="1"/>
    <col min="9991" max="9991" width="11.44140625" style="1" customWidth="1"/>
    <col min="9992" max="9992" width="11.109375" style="1" customWidth="1"/>
    <col min="9993" max="9993" width="7.6640625" style="1" customWidth="1"/>
    <col min="9994" max="9994" width="8.44140625" style="1" customWidth="1"/>
    <col min="9995" max="9995" width="10.88671875" style="1" customWidth="1"/>
    <col min="9996" max="10240" width="9.109375" style="1"/>
    <col min="10241" max="10241" width="8" style="1" customWidth="1"/>
    <col min="10242" max="10242" width="11" style="1" customWidth="1"/>
    <col min="10243" max="10243" width="10.6640625" style="1" customWidth="1"/>
    <col min="10244" max="10244" width="18.6640625" style="1" customWidth="1"/>
    <col min="10245" max="10245" width="8.6640625" style="1" bestFit="1" customWidth="1"/>
    <col min="10246" max="10246" width="9.5546875" style="1" bestFit="1" customWidth="1"/>
    <col min="10247" max="10247" width="11.44140625" style="1" customWidth="1"/>
    <col min="10248" max="10248" width="11.109375" style="1" customWidth="1"/>
    <col min="10249" max="10249" width="7.6640625" style="1" customWidth="1"/>
    <col min="10250" max="10250" width="8.44140625" style="1" customWidth="1"/>
    <col min="10251" max="10251" width="10.88671875" style="1" customWidth="1"/>
    <col min="10252" max="10496" width="9.109375" style="1"/>
    <col min="10497" max="10497" width="8" style="1" customWidth="1"/>
    <col min="10498" max="10498" width="11" style="1" customWidth="1"/>
    <col min="10499" max="10499" width="10.6640625" style="1" customWidth="1"/>
    <col min="10500" max="10500" width="18.6640625" style="1" customWidth="1"/>
    <col min="10501" max="10501" width="8.6640625" style="1" bestFit="1" customWidth="1"/>
    <col min="10502" max="10502" width="9.5546875" style="1" bestFit="1" customWidth="1"/>
    <col min="10503" max="10503" width="11.44140625" style="1" customWidth="1"/>
    <col min="10504" max="10504" width="11.109375" style="1" customWidth="1"/>
    <col min="10505" max="10505" width="7.6640625" style="1" customWidth="1"/>
    <col min="10506" max="10506" width="8.44140625" style="1" customWidth="1"/>
    <col min="10507" max="10507" width="10.88671875" style="1" customWidth="1"/>
    <col min="10508" max="10752" width="9.109375" style="1"/>
    <col min="10753" max="10753" width="8" style="1" customWidth="1"/>
    <col min="10754" max="10754" width="11" style="1" customWidth="1"/>
    <col min="10755" max="10755" width="10.6640625" style="1" customWidth="1"/>
    <col min="10756" max="10756" width="18.6640625" style="1" customWidth="1"/>
    <col min="10757" max="10757" width="8.6640625" style="1" bestFit="1" customWidth="1"/>
    <col min="10758" max="10758" width="9.5546875" style="1" bestFit="1" customWidth="1"/>
    <col min="10759" max="10759" width="11.44140625" style="1" customWidth="1"/>
    <col min="10760" max="10760" width="11.109375" style="1" customWidth="1"/>
    <col min="10761" max="10761" width="7.6640625" style="1" customWidth="1"/>
    <col min="10762" max="10762" width="8.44140625" style="1" customWidth="1"/>
    <col min="10763" max="10763" width="10.88671875" style="1" customWidth="1"/>
    <col min="10764" max="11008" width="9.109375" style="1"/>
    <col min="11009" max="11009" width="8" style="1" customWidth="1"/>
    <col min="11010" max="11010" width="11" style="1" customWidth="1"/>
    <col min="11011" max="11011" width="10.6640625" style="1" customWidth="1"/>
    <col min="11012" max="11012" width="18.6640625" style="1" customWidth="1"/>
    <col min="11013" max="11013" width="8.6640625" style="1" bestFit="1" customWidth="1"/>
    <col min="11014" max="11014" width="9.5546875" style="1" bestFit="1" customWidth="1"/>
    <col min="11015" max="11015" width="11.44140625" style="1" customWidth="1"/>
    <col min="11016" max="11016" width="11.109375" style="1" customWidth="1"/>
    <col min="11017" max="11017" width="7.6640625" style="1" customWidth="1"/>
    <col min="11018" max="11018" width="8.44140625" style="1" customWidth="1"/>
    <col min="11019" max="11019" width="10.88671875" style="1" customWidth="1"/>
    <col min="11020" max="11264" width="9.109375" style="1"/>
    <col min="11265" max="11265" width="8" style="1" customWidth="1"/>
    <col min="11266" max="11266" width="11" style="1" customWidth="1"/>
    <col min="11267" max="11267" width="10.6640625" style="1" customWidth="1"/>
    <col min="11268" max="11268" width="18.6640625" style="1" customWidth="1"/>
    <col min="11269" max="11269" width="8.6640625" style="1" bestFit="1" customWidth="1"/>
    <col min="11270" max="11270" width="9.5546875" style="1" bestFit="1" customWidth="1"/>
    <col min="11271" max="11271" width="11.44140625" style="1" customWidth="1"/>
    <col min="11272" max="11272" width="11.109375" style="1" customWidth="1"/>
    <col min="11273" max="11273" width="7.6640625" style="1" customWidth="1"/>
    <col min="11274" max="11274" width="8.44140625" style="1" customWidth="1"/>
    <col min="11275" max="11275" width="10.88671875" style="1" customWidth="1"/>
    <col min="11276" max="11520" width="9.109375" style="1"/>
    <col min="11521" max="11521" width="8" style="1" customWidth="1"/>
    <col min="11522" max="11522" width="11" style="1" customWidth="1"/>
    <col min="11523" max="11523" width="10.6640625" style="1" customWidth="1"/>
    <col min="11524" max="11524" width="18.6640625" style="1" customWidth="1"/>
    <col min="11525" max="11525" width="8.6640625" style="1" bestFit="1" customWidth="1"/>
    <col min="11526" max="11526" width="9.5546875" style="1" bestFit="1" customWidth="1"/>
    <col min="11527" max="11527" width="11.44140625" style="1" customWidth="1"/>
    <col min="11528" max="11528" width="11.109375" style="1" customWidth="1"/>
    <col min="11529" max="11529" width="7.6640625" style="1" customWidth="1"/>
    <col min="11530" max="11530" width="8.44140625" style="1" customWidth="1"/>
    <col min="11531" max="11531" width="10.88671875" style="1" customWidth="1"/>
    <col min="11532" max="11776" width="9.109375" style="1"/>
    <col min="11777" max="11777" width="8" style="1" customWidth="1"/>
    <col min="11778" max="11778" width="11" style="1" customWidth="1"/>
    <col min="11779" max="11779" width="10.6640625" style="1" customWidth="1"/>
    <col min="11780" max="11780" width="18.6640625" style="1" customWidth="1"/>
    <col min="11781" max="11781" width="8.6640625" style="1" bestFit="1" customWidth="1"/>
    <col min="11782" max="11782" width="9.5546875" style="1" bestFit="1" customWidth="1"/>
    <col min="11783" max="11783" width="11.44140625" style="1" customWidth="1"/>
    <col min="11784" max="11784" width="11.109375" style="1" customWidth="1"/>
    <col min="11785" max="11785" width="7.6640625" style="1" customWidth="1"/>
    <col min="11786" max="11786" width="8.44140625" style="1" customWidth="1"/>
    <col min="11787" max="11787" width="10.88671875" style="1" customWidth="1"/>
    <col min="11788" max="12032" width="9.109375" style="1"/>
    <col min="12033" max="12033" width="8" style="1" customWidth="1"/>
    <col min="12034" max="12034" width="11" style="1" customWidth="1"/>
    <col min="12035" max="12035" width="10.6640625" style="1" customWidth="1"/>
    <col min="12036" max="12036" width="18.6640625" style="1" customWidth="1"/>
    <col min="12037" max="12037" width="8.6640625" style="1" bestFit="1" customWidth="1"/>
    <col min="12038" max="12038" width="9.5546875" style="1" bestFit="1" customWidth="1"/>
    <col min="12039" max="12039" width="11.44140625" style="1" customWidth="1"/>
    <col min="12040" max="12040" width="11.109375" style="1" customWidth="1"/>
    <col min="12041" max="12041" width="7.6640625" style="1" customWidth="1"/>
    <col min="12042" max="12042" width="8.44140625" style="1" customWidth="1"/>
    <col min="12043" max="12043" width="10.88671875" style="1" customWidth="1"/>
    <col min="12044" max="12288" width="9.109375" style="1"/>
    <col min="12289" max="12289" width="8" style="1" customWidth="1"/>
    <col min="12290" max="12290" width="11" style="1" customWidth="1"/>
    <col min="12291" max="12291" width="10.6640625" style="1" customWidth="1"/>
    <col min="12292" max="12292" width="18.6640625" style="1" customWidth="1"/>
    <col min="12293" max="12293" width="8.6640625" style="1" bestFit="1" customWidth="1"/>
    <col min="12294" max="12294" width="9.5546875" style="1" bestFit="1" customWidth="1"/>
    <col min="12295" max="12295" width="11.44140625" style="1" customWidth="1"/>
    <col min="12296" max="12296" width="11.109375" style="1" customWidth="1"/>
    <col min="12297" max="12297" width="7.6640625" style="1" customWidth="1"/>
    <col min="12298" max="12298" width="8.44140625" style="1" customWidth="1"/>
    <col min="12299" max="12299" width="10.88671875" style="1" customWidth="1"/>
    <col min="12300" max="12544" width="9.109375" style="1"/>
    <col min="12545" max="12545" width="8" style="1" customWidth="1"/>
    <col min="12546" max="12546" width="11" style="1" customWidth="1"/>
    <col min="12547" max="12547" width="10.6640625" style="1" customWidth="1"/>
    <col min="12548" max="12548" width="18.6640625" style="1" customWidth="1"/>
    <col min="12549" max="12549" width="8.6640625" style="1" bestFit="1" customWidth="1"/>
    <col min="12550" max="12550" width="9.5546875" style="1" bestFit="1" customWidth="1"/>
    <col min="12551" max="12551" width="11.44140625" style="1" customWidth="1"/>
    <col min="12552" max="12552" width="11.109375" style="1" customWidth="1"/>
    <col min="12553" max="12553" width="7.6640625" style="1" customWidth="1"/>
    <col min="12554" max="12554" width="8.44140625" style="1" customWidth="1"/>
    <col min="12555" max="12555" width="10.88671875" style="1" customWidth="1"/>
    <col min="12556" max="12800" width="9.109375" style="1"/>
    <col min="12801" max="12801" width="8" style="1" customWidth="1"/>
    <col min="12802" max="12802" width="11" style="1" customWidth="1"/>
    <col min="12803" max="12803" width="10.6640625" style="1" customWidth="1"/>
    <col min="12804" max="12804" width="18.6640625" style="1" customWidth="1"/>
    <col min="12805" max="12805" width="8.6640625" style="1" bestFit="1" customWidth="1"/>
    <col min="12806" max="12806" width="9.5546875" style="1" bestFit="1" customWidth="1"/>
    <col min="12807" max="12807" width="11.44140625" style="1" customWidth="1"/>
    <col min="12808" max="12808" width="11.109375" style="1" customWidth="1"/>
    <col min="12809" max="12809" width="7.6640625" style="1" customWidth="1"/>
    <col min="12810" max="12810" width="8.44140625" style="1" customWidth="1"/>
    <col min="12811" max="12811" width="10.88671875" style="1" customWidth="1"/>
    <col min="12812" max="13056" width="9.109375" style="1"/>
    <col min="13057" max="13057" width="8" style="1" customWidth="1"/>
    <col min="13058" max="13058" width="11" style="1" customWidth="1"/>
    <col min="13059" max="13059" width="10.6640625" style="1" customWidth="1"/>
    <col min="13060" max="13060" width="18.6640625" style="1" customWidth="1"/>
    <col min="13061" max="13061" width="8.6640625" style="1" bestFit="1" customWidth="1"/>
    <col min="13062" max="13062" width="9.5546875" style="1" bestFit="1" customWidth="1"/>
    <col min="13063" max="13063" width="11.44140625" style="1" customWidth="1"/>
    <col min="13064" max="13064" width="11.109375" style="1" customWidth="1"/>
    <col min="13065" max="13065" width="7.6640625" style="1" customWidth="1"/>
    <col min="13066" max="13066" width="8.44140625" style="1" customWidth="1"/>
    <col min="13067" max="13067" width="10.88671875" style="1" customWidth="1"/>
    <col min="13068" max="13312" width="9.109375" style="1"/>
    <col min="13313" max="13313" width="8" style="1" customWidth="1"/>
    <col min="13314" max="13314" width="11" style="1" customWidth="1"/>
    <col min="13315" max="13315" width="10.6640625" style="1" customWidth="1"/>
    <col min="13316" max="13316" width="18.6640625" style="1" customWidth="1"/>
    <col min="13317" max="13317" width="8.6640625" style="1" bestFit="1" customWidth="1"/>
    <col min="13318" max="13318" width="9.5546875" style="1" bestFit="1" customWidth="1"/>
    <col min="13319" max="13319" width="11.44140625" style="1" customWidth="1"/>
    <col min="13320" max="13320" width="11.109375" style="1" customWidth="1"/>
    <col min="13321" max="13321" width="7.6640625" style="1" customWidth="1"/>
    <col min="13322" max="13322" width="8.44140625" style="1" customWidth="1"/>
    <col min="13323" max="13323" width="10.88671875" style="1" customWidth="1"/>
    <col min="13324" max="13568" width="9.109375" style="1"/>
    <col min="13569" max="13569" width="8" style="1" customWidth="1"/>
    <col min="13570" max="13570" width="11" style="1" customWidth="1"/>
    <col min="13571" max="13571" width="10.6640625" style="1" customWidth="1"/>
    <col min="13572" max="13572" width="18.6640625" style="1" customWidth="1"/>
    <col min="13573" max="13573" width="8.6640625" style="1" bestFit="1" customWidth="1"/>
    <col min="13574" max="13574" width="9.5546875" style="1" bestFit="1" customWidth="1"/>
    <col min="13575" max="13575" width="11.44140625" style="1" customWidth="1"/>
    <col min="13576" max="13576" width="11.109375" style="1" customWidth="1"/>
    <col min="13577" max="13577" width="7.6640625" style="1" customWidth="1"/>
    <col min="13578" max="13578" width="8.44140625" style="1" customWidth="1"/>
    <col min="13579" max="13579" width="10.88671875" style="1" customWidth="1"/>
    <col min="13580" max="13824" width="9.109375" style="1"/>
    <col min="13825" max="13825" width="8" style="1" customWidth="1"/>
    <col min="13826" max="13826" width="11" style="1" customWidth="1"/>
    <col min="13827" max="13827" width="10.6640625" style="1" customWidth="1"/>
    <col min="13828" max="13828" width="18.6640625" style="1" customWidth="1"/>
    <col min="13829" max="13829" width="8.6640625" style="1" bestFit="1" customWidth="1"/>
    <col min="13830" max="13830" width="9.5546875" style="1" bestFit="1" customWidth="1"/>
    <col min="13831" max="13831" width="11.44140625" style="1" customWidth="1"/>
    <col min="13832" max="13832" width="11.109375" style="1" customWidth="1"/>
    <col min="13833" max="13833" width="7.6640625" style="1" customWidth="1"/>
    <col min="13834" max="13834" width="8.44140625" style="1" customWidth="1"/>
    <col min="13835" max="13835" width="10.88671875" style="1" customWidth="1"/>
    <col min="13836" max="14080" width="9.109375" style="1"/>
    <col min="14081" max="14081" width="8" style="1" customWidth="1"/>
    <col min="14082" max="14082" width="11" style="1" customWidth="1"/>
    <col min="14083" max="14083" width="10.6640625" style="1" customWidth="1"/>
    <col min="14084" max="14084" width="18.6640625" style="1" customWidth="1"/>
    <col min="14085" max="14085" width="8.6640625" style="1" bestFit="1" customWidth="1"/>
    <col min="14086" max="14086" width="9.5546875" style="1" bestFit="1" customWidth="1"/>
    <col min="14087" max="14087" width="11.44140625" style="1" customWidth="1"/>
    <col min="14088" max="14088" width="11.109375" style="1" customWidth="1"/>
    <col min="14089" max="14089" width="7.6640625" style="1" customWidth="1"/>
    <col min="14090" max="14090" width="8.44140625" style="1" customWidth="1"/>
    <col min="14091" max="14091" width="10.88671875" style="1" customWidth="1"/>
    <col min="14092" max="14336" width="9.109375" style="1"/>
    <col min="14337" max="14337" width="8" style="1" customWidth="1"/>
    <col min="14338" max="14338" width="11" style="1" customWidth="1"/>
    <col min="14339" max="14339" width="10.6640625" style="1" customWidth="1"/>
    <col min="14340" max="14340" width="18.6640625" style="1" customWidth="1"/>
    <col min="14341" max="14341" width="8.6640625" style="1" bestFit="1" customWidth="1"/>
    <col min="14342" max="14342" width="9.5546875" style="1" bestFit="1" customWidth="1"/>
    <col min="14343" max="14343" width="11.44140625" style="1" customWidth="1"/>
    <col min="14344" max="14344" width="11.109375" style="1" customWidth="1"/>
    <col min="14345" max="14345" width="7.6640625" style="1" customWidth="1"/>
    <col min="14346" max="14346" width="8.44140625" style="1" customWidth="1"/>
    <col min="14347" max="14347" width="10.88671875" style="1" customWidth="1"/>
    <col min="14348" max="14592" width="9.109375" style="1"/>
    <col min="14593" max="14593" width="8" style="1" customWidth="1"/>
    <col min="14594" max="14594" width="11" style="1" customWidth="1"/>
    <col min="14595" max="14595" width="10.6640625" style="1" customWidth="1"/>
    <col min="14596" max="14596" width="18.6640625" style="1" customWidth="1"/>
    <col min="14597" max="14597" width="8.6640625" style="1" bestFit="1" customWidth="1"/>
    <col min="14598" max="14598" width="9.5546875" style="1" bestFit="1" customWidth="1"/>
    <col min="14599" max="14599" width="11.44140625" style="1" customWidth="1"/>
    <col min="14600" max="14600" width="11.109375" style="1" customWidth="1"/>
    <col min="14601" max="14601" width="7.6640625" style="1" customWidth="1"/>
    <col min="14602" max="14602" width="8.44140625" style="1" customWidth="1"/>
    <col min="14603" max="14603" width="10.88671875" style="1" customWidth="1"/>
    <col min="14604" max="14848" width="9.109375" style="1"/>
    <col min="14849" max="14849" width="8" style="1" customWidth="1"/>
    <col min="14850" max="14850" width="11" style="1" customWidth="1"/>
    <col min="14851" max="14851" width="10.6640625" style="1" customWidth="1"/>
    <col min="14852" max="14852" width="18.6640625" style="1" customWidth="1"/>
    <col min="14853" max="14853" width="8.6640625" style="1" bestFit="1" customWidth="1"/>
    <col min="14854" max="14854" width="9.5546875" style="1" bestFit="1" customWidth="1"/>
    <col min="14855" max="14855" width="11.44140625" style="1" customWidth="1"/>
    <col min="14856" max="14856" width="11.109375" style="1" customWidth="1"/>
    <col min="14857" max="14857" width="7.6640625" style="1" customWidth="1"/>
    <col min="14858" max="14858" width="8.44140625" style="1" customWidth="1"/>
    <col min="14859" max="14859" width="10.88671875" style="1" customWidth="1"/>
    <col min="14860" max="15104" width="9.109375" style="1"/>
    <col min="15105" max="15105" width="8" style="1" customWidth="1"/>
    <col min="15106" max="15106" width="11" style="1" customWidth="1"/>
    <col min="15107" max="15107" width="10.6640625" style="1" customWidth="1"/>
    <col min="15108" max="15108" width="18.6640625" style="1" customWidth="1"/>
    <col min="15109" max="15109" width="8.6640625" style="1" bestFit="1" customWidth="1"/>
    <col min="15110" max="15110" width="9.5546875" style="1" bestFit="1" customWidth="1"/>
    <col min="15111" max="15111" width="11.44140625" style="1" customWidth="1"/>
    <col min="15112" max="15112" width="11.109375" style="1" customWidth="1"/>
    <col min="15113" max="15113" width="7.6640625" style="1" customWidth="1"/>
    <col min="15114" max="15114" width="8.44140625" style="1" customWidth="1"/>
    <col min="15115" max="15115" width="10.88671875" style="1" customWidth="1"/>
    <col min="15116" max="15360" width="9.109375" style="1"/>
    <col min="15361" max="15361" width="8" style="1" customWidth="1"/>
    <col min="15362" max="15362" width="11" style="1" customWidth="1"/>
    <col min="15363" max="15363" width="10.6640625" style="1" customWidth="1"/>
    <col min="15364" max="15364" width="18.6640625" style="1" customWidth="1"/>
    <col min="15365" max="15365" width="8.6640625" style="1" bestFit="1" customWidth="1"/>
    <col min="15366" max="15366" width="9.5546875" style="1" bestFit="1" customWidth="1"/>
    <col min="15367" max="15367" width="11.44140625" style="1" customWidth="1"/>
    <col min="15368" max="15368" width="11.109375" style="1" customWidth="1"/>
    <col min="15369" max="15369" width="7.6640625" style="1" customWidth="1"/>
    <col min="15370" max="15370" width="8.44140625" style="1" customWidth="1"/>
    <col min="15371" max="15371" width="10.88671875" style="1" customWidth="1"/>
    <col min="15372" max="15616" width="9.109375" style="1"/>
    <col min="15617" max="15617" width="8" style="1" customWidth="1"/>
    <col min="15618" max="15618" width="11" style="1" customWidth="1"/>
    <col min="15619" max="15619" width="10.6640625" style="1" customWidth="1"/>
    <col min="15620" max="15620" width="18.6640625" style="1" customWidth="1"/>
    <col min="15621" max="15621" width="8.6640625" style="1" bestFit="1" customWidth="1"/>
    <col min="15622" max="15622" width="9.5546875" style="1" bestFit="1" customWidth="1"/>
    <col min="15623" max="15623" width="11.44140625" style="1" customWidth="1"/>
    <col min="15624" max="15624" width="11.109375" style="1" customWidth="1"/>
    <col min="15625" max="15625" width="7.6640625" style="1" customWidth="1"/>
    <col min="15626" max="15626" width="8.44140625" style="1" customWidth="1"/>
    <col min="15627" max="15627" width="10.88671875" style="1" customWidth="1"/>
    <col min="15628" max="15872" width="9.109375" style="1"/>
    <col min="15873" max="15873" width="8" style="1" customWidth="1"/>
    <col min="15874" max="15874" width="11" style="1" customWidth="1"/>
    <col min="15875" max="15875" width="10.6640625" style="1" customWidth="1"/>
    <col min="15876" max="15876" width="18.6640625" style="1" customWidth="1"/>
    <col min="15877" max="15877" width="8.6640625" style="1" bestFit="1" customWidth="1"/>
    <col min="15878" max="15878" width="9.5546875" style="1" bestFit="1" customWidth="1"/>
    <col min="15879" max="15879" width="11.44140625" style="1" customWidth="1"/>
    <col min="15880" max="15880" width="11.109375" style="1" customWidth="1"/>
    <col min="15881" max="15881" width="7.6640625" style="1" customWidth="1"/>
    <col min="15882" max="15882" width="8.44140625" style="1" customWidth="1"/>
    <col min="15883" max="15883" width="10.88671875" style="1" customWidth="1"/>
    <col min="15884" max="16128" width="9.109375" style="1"/>
    <col min="16129" max="16129" width="8" style="1" customWidth="1"/>
    <col min="16130" max="16130" width="11" style="1" customWidth="1"/>
    <col min="16131" max="16131" width="10.6640625" style="1" customWidth="1"/>
    <col min="16132" max="16132" width="18.6640625" style="1" customWidth="1"/>
    <col min="16133" max="16133" width="8.6640625" style="1" bestFit="1" customWidth="1"/>
    <col min="16134" max="16134" width="9.5546875" style="1" bestFit="1" customWidth="1"/>
    <col min="16135" max="16135" width="11.44140625" style="1" customWidth="1"/>
    <col min="16136" max="16136" width="11.109375" style="1" customWidth="1"/>
    <col min="16137" max="16137" width="7.6640625" style="1" customWidth="1"/>
    <col min="16138" max="16138" width="8.44140625" style="1" customWidth="1"/>
    <col min="16139" max="16139" width="10.88671875" style="1" customWidth="1"/>
    <col min="16140" max="16384" width="9.109375" style="1"/>
  </cols>
  <sheetData>
    <row r="1" spans="1:13" ht="12" x14ac:dyDescent="0.25">
      <c r="A1" s="79" t="s">
        <v>0</v>
      </c>
      <c r="B1" s="79"/>
      <c r="C1" s="79"/>
      <c r="D1" s="79"/>
      <c r="E1" s="79"/>
      <c r="F1" s="79"/>
      <c r="G1" s="79"/>
      <c r="H1" s="79"/>
      <c r="I1" s="79"/>
      <c r="J1" s="79"/>
      <c r="K1" s="79"/>
    </row>
    <row r="2" spans="1:13" s="4" customFormat="1" ht="12" x14ac:dyDescent="0.25">
      <c r="A2" s="2"/>
      <c r="B2" s="80" t="s">
        <v>1</v>
      </c>
      <c r="C2" s="80"/>
      <c r="D2" s="80"/>
      <c r="E2" s="80"/>
      <c r="F2" s="80"/>
      <c r="G2" s="80"/>
      <c r="H2" s="80"/>
      <c r="I2" s="80"/>
      <c r="J2" s="80"/>
      <c r="K2" s="3"/>
    </row>
    <row r="3" spans="1:13" s="4" customFormat="1" ht="12.75" customHeight="1" x14ac:dyDescent="0.25">
      <c r="A3" s="81" t="s">
        <v>2</v>
      </c>
      <c r="B3" s="84" t="s">
        <v>3</v>
      </c>
      <c r="C3" s="84"/>
      <c r="D3" s="84"/>
      <c r="E3" s="84"/>
      <c r="F3" s="84"/>
      <c r="G3" s="5"/>
      <c r="H3" s="6" t="s">
        <v>4</v>
      </c>
      <c r="I3" s="6"/>
      <c r="J3" s="7"/>
      <c r="K3" s="8"/>
    </row>
    <row r="4" spans="1:13" s="4" customFormat="1" ht="12.75" customHeight="1" x14ac:dyDescent="0.25">
      <c r="A4" s="82"/>
      <c r="B4" s="9"/>
      <c r="C4" s="10"/>
      <c r="D4" s="10" t="s">
        <v>5</v>
      </c>
      <c r="E4" s="11"/>
      <c r="F4" s="85" t="s">
        <v>6</v>
      </c>
      <c r="G4" s="12" t="s">
        <v>7</v>
      </c>
      <c r="H4" s="88" t="s">
        <v>8</v>
      </c>
      <c r="I4" s="13"/>
      <c r="J4" s="88" t="s">
        <v>9</v>
      </c>
      <c r="K4" s="14" t="s">
        <v>6</v>
      </c>
    </row>
    <row r="5" spans="1:13" s="4" customFormat="1" ht="12" x14ac:dyDescent="0.25">
      <c r="A5" s="82"/>
      <c r="B5" s="9" t="s">
        <v>10</v>
      </c>
      <c r="C5" s="15" t="s">
        <v>11</v>
      </c>
      <c r="D5" s="15" t="s">
        <v>12</v>
      </c>
      <c r="E5" s="16" t="s">
        <v>13</v>
      </c>
      <c r="F5" s="86"/>
      <c r="G5" s="17" t="s">
        <v>14</v>
      </c>
      <c r="H5" s="89"/>
      <c r="I5" s="18" t="s">
        <v>13</v>
      </c>
      <c r="J5" s="91"/>
      <c r="K5" s="14" t="s">
        <v>15</v>
      </c>
    </row>
    <row r="6" spans="1:13" s="4" customFormat="1" ht="12" x14ac:dyDescent="0.25">
      <c r="A6" s="82"/>
      <c r="B6" s="9" t="s">
        <v>16</v>
      </c>
      <c r="C6" s="15" t="s">
        <v>17</v>
      </c>
      <c r="D6" s="15" t="s">
        <v>18</v>
      </c>
      <c r="E6" s="16" t="s">
        <v>19</v>
      </c>
      <c r="F6" s="86"/>
      <c r="G6" s="17" t="s">
        <v>20</v>
      </c>
      <c r="H6" s="89"/>
      <c r="I6" s="18" t="s">
        <v>19</v>
      </c>
      <c r="J6" s="91"/>
      <c r="K6" s="14" t="s">
        <v>21</v>
      </c>
    </row>
    <row r="7" spans="1:13" s="4" customFormat="1" ht="12" x14ac:dyDescent="0.2">
      <c r="A7" s="83"/>
      <c r="B7" s="70"/>
      <c r="C7" s="19"/>
      <c r="D7" s="20" t="s">
        <v>22</v>
      </c>
      <c r="E7" s="21" t="s">
        <v>23</v>
      </c>
      <c r="F7" s="87"/>
      <c r="G7" s="22" t="s">
        <v>24</v>
      </c>
      <c r="H7" s="90"/>
      <c r="I7" s="23" t="s">
        <v>25</v>
      </c>
      <c r="J7" s="92"/>
      <c r="K7" s="24" t="s">
        <v>26</v>
      </c>
    </row>
    <row r="8" spans="1:13" s="4" customFormat="1" ht="12" x14ac:dyDescent="0.25">
      <c r="A8" s="69">
        <v>1990</v>
      </c>
      <c r="B8" s="25">
        <v>60</v>
      </c>
      <c r="C8" s="25">
        <v>347.5</v>
      </c>
      <c r="D8" s="26" t="s">
        <v>27</v>
      </c>
      <c r="E8" s="26"/>
      <c r="F8" s="25">
        <v>407.5</v>
      </c>
      <c r="G8" s="25">
        <v>754.6</v>
      </c>
      <c r="H8" s="25">
        <v>222.4</v>
      </c>
      <c r="I8" s="26">
        <v>22.7</v>
      </c>
      <c r="J8" s="25">
        <v>999.7</v>
      </c>
      <c r="K8" s="25">
        <v>1407.2</v>
      </c>
      <c r="M8" s="27"/>
    </row>
    <row r="9" spans="1:13" s="4" customFormat="1" ht="12" x14ac:dyDescent="0.25">
      <c r="A9" s="69">
        <v>1991</v>
      </c>
      <c r="B9" s="25">
        <v>166.6</v>
      </c>
      <c r="C9" s="25">
        <v>389.3</v>
      </c>
      <c r="D9" s="26" t="s">
        <v>28</v>
      </c>
      <c r="E9" s="26"/>
      <c r="F9" s="25">
        <v>555.9</v>
      </c>
      <c r="G9" s="25">
        <v>823</v>
      </c>
      <c r="H9" s="25">
        <v>167.7</v>
      </c>
      <c r="I9" s="26">
        <v>20.100000000000001</v>
      </c>
      <c r="J9" s="25">
        <v>1010.8</v>
      </c>
      <c r="K9" s="25">
        <v>1566.7</v>
      </c>
      <c r="M9" s="27"/>
    </row>
    <row r="10" spans="1:13" s="4" customFormat="1" ht="12" x14ac:dyDescent="0.25">
      <c r="A10" s="69">
        <v>1992</v>
      </c>
      <c r="B10" s="25">
        <v>351.5</v>
      </c>
      <c r="C10" s="25">
        <v>472.9</v>
      </c>
      <c r="D10" s="26" t="s">
        <v>28</v>
      </c>
      <c r="E10" s="26"/>
      <c r="F10" s="25">
        <v>824.4</v>
      </c>
      <c r="G10" s="25">
        <v>917.7</v>
      </c>
      <c r="H10" s="25">
        <v>188.4</v>
      </c>
      <c r="I10" s="26">
        <v>14.7</v>
      </c>
      <c r="J10" s="25">
        <v>1120.8</v>
      </c>
      <c r="K10" s="25">
        <v>1945.2</v>
      </c>
      <c r="M10" s="27"/>
    </row>
    <row r="11" spans="1:13" s="4" customFormat="1" ht="12" x14ac:dyDescent="0.25">
      <c r="A11" s="69">
        <v>1993</v>
      </c>
      <c r="B11" s="25">
        <v>591.79999999999995</v>
      </c>
      <c r="C11" s="25">
        <v>444.815</v>
      </c>
      <c r="D11" s="26" t="s">
        <v>28</v>
      </c>
      <c r="E11" s="26"/>
      <c r="F11" s="25">
        <v>1036.615</v>
      </c>
      <c r="G11" s="25">
        <v>1011</v>
      </c>
      <c r="H11" s="25">
        <v>259.8</v>
      </c>
      <c r="I11" s="26">
        <v>12.5</v>
      </c>
      <c r="J11" s="25">
        <v>1283.3</v>
      </c>
      <c r="K11" s="25">
        <v>2319.915</v>
      </c>
      <c r="M11" s="27"/>
    </row>
    <row r="12" spans="1:13" s="4" customFormat="1" ht="12" x14ac:dyDescent="0.25">
      <c r="A12" s="69">
        <v>1994</v>
      </c>
      <c r="B12" s="25">
        <v>1008.1</v>
      </c>
      <c r="C12" s="25">
        <v>416.2</v>
      </c>
      <c r="D12" s="26" t="s">
        <v>27</v>
      </c>
      <c r="E12" s="26"/>
      <c r="F12" s="25">
        <v>1424.3</v>
      </c>
      <c r="G12" s="25">
        <v>1270.5999999999999</v>
      </c>
      <c r="H12" s="25">
        <v>227.1</v>
      </c>
      <c r="I12" s="26">
        <v>15.5</v>
      </c>
      <c r="J12" s="25">
        <v>1513.2</v>
      </c>
      <c r="K12" s="25">
        <v>2937.5</v>
      </c>
      <c r="M12" s="27"/>
    </row>
    <row r="13" spans="1:13" s="4" customFormat="1" ht="12" x14ac:dyDescent="0.25">
      <c r="A13" s="69">
        <v>1995</v>
      </c>
      <c r="B13" s="25">
        <v>1217.5</v>
      </c>
      <c r="C13" s="25">
        <v>388.2</v>
      </c>
      <c r="D13" s="26" t="s">
        <v>27</v>
      </c>
      <c r="E13" s="26"/>
      <c r="F13" s="25">
        <v>1605.7</v>
      </c>
      <c r="G13" s="25">
        <v>1475.83</v>
      </c>
      <c r="H13" s="25">
        <v>227.941</v>
      </c>
      <c r="I13" s="26">
        <v>14.725</v>
      </c>
      <c r="J13" s="25">
        <v>1718.4959999999999</v>
      </c>
      <c r="K13" s="25">
        <v>3324.1959999999999</v>
      </c>
      <c r="M13" s="27"/>
    </row>
    <row r="14" spans="1:13" s="4" customFormat="1" ht="12" x14ac:dyDescent="0.25">
      <c r="A14" s="69">
        <v>1996</v>
      </c>
      <c r="B14" s="25">
        <v>1615.3</v>
      </c>
      <c r="C14" s="25">
        <v>354.2</v>
      </c>
      <c r="D14" s="26" t="s">
        <v>27</v>
      </c>
      <c r="E14" s="26"/>
      <c r="F14" s="25">
        <v>1969.5</v>
      </c>
      <c r="G14" s="25">
        <v>1579.2</v>
      </c>
      <c r="H14" s="25">
        <v>219.6</v>
      </c>
      <c r="I14" s="25">
        <v>12.5</v>
      </c>
      <c r="J14" s="25">
        <v>1811.3</v>
      </c>
      <c r="K14" s="25">
        <v>3780.8</v>
      </c>
      <c r="M14" s="27"/>
    </row>
    <row r="15" spans="1:13" s="4" customFormat="1" ht="12" x14ac:dyDescent="0.25">
      <c r="A15" s="69">
        <v>1997</v>
      </c>
      <c r="B15" s="25">
        <v>1931.6</v>
      </c>
      <c r="C15" s="25">
        <v>320.10000000000002</v>
      </c>
      <c r="D15" s="25" t="s">
        <v>27</v>
      </c>
      <c r="E15" s="25"/>
      <c r="F15" s="25">
        <v>2251.6999999999998</v>
      </c>
      <c r="G15" s="25">
        <v>1997.4</v>
      </c>
      <c r="H15" s="25">
        <v>157.1</v>
      </c>
      <c r="I15" s="25">
        <v>11.8</v>
      </c>
      <c r="J15" s="25">
        <v>2166.3000000000002</v>
      </c>
      <c r="K15" s="25">
        <v>4418</v>
      </c>
      <c r="M15" s="27"/>
    </row>
    <row r="16" spans="1:13" s="4" customFormat="1" ht="12" x14ac:dyDescent="0.25">
      <c r="A16" s="69">
        <v>1998</v>
      </c>
      <c r="B16" s="25">
        <v>2186.9</v>
      </c>
      <c r="C16" s="25">
        <v>286.108</v>
      </c>
      <c r="D16" s="25" t="s">
        <v>27</v>
      </c>
      <c r="E16" s="25"/>
      <c r="F16" s="25">
        <v>2473.0080000000003</v>
      </c>
      <c r="G16" s="25">
        <v>2605</v>
      </c>
      <c r="H16" s="25">
        <v>117</v>
      </c>
      <c r="I16" s="28">
        <v>0</v>
      </c>
      <c r="J16" s="25">
        <v>2722</v>
      </c>
      <c r="K16" s="25">
        <v>5195.0079999999998</v>
      </c>
      <c r="M16" s="27"/>
    </row>
    <row r="17" spans="1:13" s="4" customFormat="1" ht="12" x14ac:dyDescent="0.25">
      <c r="A17" s="69">
        <v>1999</v>
      </c>
      <c r="B17" s="25">
        <v>1775.2</v>
      </c>
      <c r="C17" s="25">
        <v>246.1</v>
      </c>
      <c r="D17" s="25" t="s">
        <v>27</v>
      </c>
      <c r="E17" s="25" t="s">
        <v>27</v>
      </c>
      <c r="F17" s="25">
        <v>2021.3</v>
      </c>
      <c r="G17" s="25">
        <v>3518.9</v>
      </c>
      <c r="H17" s="25">
        <v>116.1</v>
      </c>
      <c r="I17" s="28">
        <v>0</v>
      </c>
      <c r="J17" s="25">
        <v>3635</v>
      </c>
      <c r="K17" s="25">
        <v>5656.3</v>
      </c>
      <c r="M17" s="27"/>
    </row>
    <row r="18" spans="1:13" s="4" customFormat="1" ht="12" x14ac:dyDescent="0.25">
      <c r="A18" s="69">
        <v>2000</v>
      </c>
      <c r="B18" s="25">
        <v>1577.2</v>
      </c>
      <c r="C18" s="25">
        <v>206.1</v>
      </c>
      <c r="D18" s="25" t="s">
        <v>27</v>
      </c>
      <c r="E18" s="25" t="s">
        <v>27</v>
      </c>
      <c r="F18" s="25">
        <v>1783.3</v>
      </c>
      <c r="G18" s="25">
        <v>4147.6000000000004</v>
      </c>
      <c r="H18" s="25">
        <v>135.4</v>
      </c>
      <c r="I18" s="28">
        <v>0</v>
      </c>
      <c r="J18" s="25">
        <v>4283</v>
      </c>
      <c r="K18" s="25">
        <v>6066.3</v>
      </c>
      <c r="M18" s="27"/>
    </row>
    <row r="19" spans="1:13" s="4" customFormat="1" ht="12" x14ac:dyDescent="0.25">
      <c r="A19" s="69">
        <v>2001</v>
      </c>
      <c r="B19" s="25">
        <v>1748.8</v>
      </c>
      <c r="C19" s="25">
        <v>366.3</v>
      </c>
      <c r="D19" s="25" t="s">
        <v>27</v>
      </c>
      <c r="E19" s="25" t="s">
        <v>27</v>
      </c>
      <c r="F19" s="25">
        <v>2115.1</v>
      </c>
      <c r="G19" s="25">
        <v>5178</v>
      </c>
      <c r="H19" s="25">
        <v>116</v>
      </c>
      <c r="I19" s="28">
        <v>0</v>
      </c>
      <c r="J19" s="25">
        <v>5294</v>
      </c>
      <c r="K19" s="25">
        <v>7409.1</v>
      </c>
      <c r="M19" s="27"/>
    </row>
    <row r="20" spans="1:13" s="4" customFormat="1" ht="12" x14ac:dyDescent="0.25">
      <c r="A20" s="69">
        <v>2002</v>
      </c>
      <c r="B20" s="25">
        <v>2169.1</v>
      </c>
      <c r="C20" s="25">
        <v>283.8</v>
      </c>
      <c r="D20" s="25">
        <v>77.599999999999994</v>
      </c>
      <c r="E20" s="25">
        <v>57.8</v>
      </c>
      <c r="F20" s="25">
        <v>2588.3000000000002</v>
      </c>
      <c r="G20" s="25">
        <v>5553.4</v>
      </c>
      <c r="H20" s="25">
        <v>223.6</v>
      </c>
      <c r="I20" s="28">
        <v>0</v>
      </c>
      <c r="J20" s="25">
        <v>5777</v>
      </c>
      <c r="K20" s="25">
        <v>8365.2999999999993</v>
      </c>
      <c r="M20" s="27"/>
    </row>
    <row r="21" spans="1:13" s="4" customFormat="1" ht="12" x14ac:dyDescent="0.25">
      <c r="A21" s="69">
        <v>2003</v>
      </c>
      <c r="B21" s="25">
        <v>2755.3</v>
      </c>
      <c r="C21" s="25">
        <v>174.7</v>
      </c>
      <c r="D21" s="25">
        <v>40.700000000000003</v>
      </c>
      <c r="E21" s="25">
        <v>52.2</v>
      </c>
      <c r="F21" s="25">
        <v>3022.9</v>
      </c>
      <c r="G21" s="25">
        <v>4717.3999999999996</v>
      </c>
      <c r="H21" s="25">
        <v>183.7</v>
      </c>
      <c r="I21" s="28">
        <v>0</v>
      </c>
      <c r="J21" s="25">
        <v>4901.1000000000004</v>
      </c>
      <c r="K21" s="25">
        <v>7924</v>
      </c>
      <c r="M21" s="27"/>
    </row>
    <row r="22" spans="1:13" s="4" customFormat="1" ht="12" x14ac:dyDescent="0.25">
      <c r="A22" s="69">
        <v>2004</v>
      </c>
      <c r="B22" s="9">
        <v>2236.1999999999998</v>
      </c>
      <c r="C22" s="9">
        <v>898</v>
      </c>
      <c r="D22" s="9">
        <v>1.2</v>
      </c>
      <c r="E22" s="29">
        <v>45.8</v>
      </c>
      <c r="F22" s="9">
        <v>3181.2</v>
      </c>
      <c r="G22" s="9">
        <v>4239.5</v>
      </c>
      <c r="H22" s="9">
        <v>170</v>
      </c>
      <c r="I22" s="28">
        <v>0</v>
      </c>
      <c r="J22" s="30">
        <v>4409.5</v>
      </c>
      <c r="K22" s="9">
        <v>7590.7</v>
      </c>
      <c r="M22" s="27"/>
    </row>
    <row r="23" spans="1:13" s="4" customFormat="1" ht="12" x14ac:dyDescent="0.25">
      <c r="A23" s="69">
        <v>2005</v>
      </c>
      <c r="B23" s="9">
        <v>1796.5</v>
      </c>
      <c r="C23" s="9">
        <v>1567.9</v>
      </c>
      <c r="D23" s="9">
        <v>1.2</v>
      </c>
      <c r="E23" s="29">
        <v>39.799999999999997</v>
      </c>
      <c r="F23" s="9">
        <v>3405.4</v>
      </c>
      <c r="G23" s="9">
        <v>3722.7</v>
      </c>
      <c r="H23" s="9">
        <v>133.1</v>
      </c>
      <c r="I23" s="28">
        <v>0</v>
      </c>
      <c r="J23" s="30">
        <v>3855.8</v>
      </c>
      <c r="K23" s="9">
        <v>7261.2</v>
      </c>
      <c r="M23" s="27"/>
    </row>
    <row r="24" spans="1:13" s="4" customFormat="1" ht="12" x14ac:dyDescent="0.25">
      <c r="A24" s="69">
        <v>2006</v>
      </c>
      <c r="B24" s="9">
        <v>1150.9000000000001</v>
      </c>
      <c r="C24" s="9">
        <v>1877</v>
      </c>
      <c r="D24" s="9">
        <v>11.4</v>
      </c>
      <c r="E24" s="29">
        <v>19.7</v>
      </c>
      <c r="F24" s="25">
        <v>3059</v>
      </c>
      <c r="G24" s="9">
        <v>3494</v>
      </c>
      <c r="H24" s="9">
        <v>123.9</v>
      </c>
      <c r="I24" s="28">
        <v>0</v>
      </c>
      <c r="J24" s="30">
        <v>3617.9</v>
      </c>
      <c r="K24" s="9">
        <v>6676.9</v>
      </c>
      <c r="M24" s="27"/>
    </row>
    <row r="25" spans="1:13" s="4" customFormat="1" ht="12" x14ac:dyDescent="0.25">
      <c r="A25" s="69">
        <v>2007</v>
      </c>
      <c r="B25" s="9">
        <v>980.1</v>
      </c>
      <c r="C25" s="9">
        <v>2174.8000000000002</v>
      </c>
      <c r="D25" s="9" t="s">
        <v>29</v>
      </c>
      <c r="E25" s="29">
        <v>13.9</v>
      </c>
      <c r="F25" s="9">
        <v>3168.8</v>
      </c>
      <c r="G25" s="9">
        <v>3038.1</v>
      </c>
      <c r="H25" s="9">
        <v>107.6</v>
      </c>
      <c r="I25" s="28">
        <v>0</v>
      </c>
      <c r="J25" s="30">
        <v>3145.7</v>
      </c>
      <c r="K25" s="9">
        <v>6314.5</v>
      </c>
      <c r="M25" s="27"/>
    </row>
    <row r="26" spans="1:13" s="4" customFormat="1" ht="12" x14ac:dyDescent="0.25">
      <c r="A26" s="69">
        <v>2008</v>
      </c>
      <c r="B26" s="9">
        <v>1634.3</v>
      </c>
      <c r="C26" s="30">
        <v>2300.5</v>
      </c>
      <c r="D26" s="30">
        <v>2.9</v>
      </c>
      <c r="E26" s="9">
        <v>9.3000000000000007</v>
      </c>
      <c r="F26" s="9">
        <v>3947.1</v>
      </c>
      <c r="G26" s="9">
        <v>2709.8</v>
      </c>
      <c r="H26" s="9">
        <v>108.8</v>
      </c>
      <c r="I26" s="31"/>
      <c r="J26" s="30">
        <v>2818.6</v>
      </c>
      <c r="K26" s="9">
        <v>6765.7</v>
      </c>
      <c r="M26" s="27"/>
    </row>
    <row r="27" spans="1:13" s="4" customFormat="1" ht="12" x14ac:dyDescent="0.25">
      <c r="A27" s="69">
        <v>2009</v>
      </c>
      <c r="B27" s="9">
        <v>1836.4</v>
      </c>
      <c r="C27" s="30">
        <v>2384.8000000000002</v>
      </c>
      <c r="D27" s="30">
        <v>2.4</v>
      </c>
      <c r="E27" s="9">
        <v>4.7</v>
      </c>
      <c r="F27" s="9">
        <v>4228.3</v>
      </c>
      <c r="G27" s="25">
        <v>2697</v>
      </c>
      <c r="H27" s="9">
        <v>89.5</v>
      </c>
      <c r="I27" s="31"/>
      <c r="J27" s="30">
        <v>2786.6</v>
      </c>
      <c r="K27" s="9">
        <v>7014.7</v>
      </c>
      <c r="M27" s="27"/>
    </row>
    <row r="28" spans="1:13" s="4" customFormat="1" ht="12" x14ac:dyDescent="0.25">
      <c r="A28" s="69">
        <v>2010</v>
      </c>
      <c r="B28" s="25">
        <v>1558.19</v>
      </c>
      <c r="C28" s="32">
        <v>2517.0230000000001</v>
      </c>
      <c r="D28" s="32">
        <v>2.5680000000000001</v>
      </c>
      <c r="E28" s="33" t="s">
        <v>29</v>
      </c>
      <c r="F28" s="25">
        <v>4077.8140000000003</v>
      </c>
      <c r="G28" s="32">
        <v>2422.5</v>
      </c>
      <c r="H28" s="25">
        <v>79.400000000000006</v>
      </c>
      <c r="I28" s="31" t="s">
        <v>29</v>
      </c>
      <c r="J28" s="32">
        <v>2501.9</v>
      </c>
      <c r="K28" s="25">
        <f>+J28+F28</f>
        <v>6579.7139999999999</v>
      </c>
      <c r="M28" s="27"/>
    </row>
    <row r="29" spans="1:13" s="4" customFormat="1" ht="12" x14ac:dyDescent="0.25">
      <c r="A29" s="69">
        <v>2011</v>
      </c>
      <c r="B29" s="25">
        <v>2254.5</v>
      </c>
      <c r="C29" s="34">
        <v>2866.6</v>
      </c>
      <c r="D29" s="34">
        <v>0.3</v>
      </c>
      <c r="E29" s="33">
        <v>0</v>
      </c>
      <c r="F29" s="25">
        <v>5121.3999999999996</v>
      </c>
      <c r="G29" s="34">
        <v>2057.8000000000002</v>
      </c>
      <c r="H29" s="25">
        <v>59.2</v>
      </c>
      <c r="I29" s="33">
        <v>0</v>
      </c>
      <c r="J29" s="32">
        <v>2117</v>
      </c>
      <c r="K29" s="25">
        <v>7238.4</v>
      </c>
      <c r="M29" s="27"/>
    </row>
    <row r="30" spans="1:13" s="4" customFormat="1" ht="12" x14ac:dyDescent="0.25">
      <c r="A30" s="69">
        <v>2012</v>
      </c>
      <c r="B30" s="25">
        <v>2751.62</v>
      </c>
      <c r="C30" s="35">
        <v>3366.63</v>
      </c>
      <c r="D30" s="33">
        <v>3.3000000000000002E-2</v>
      </c>
      <c r="E30" s="9">
        <v>12.6</v>
      </c>
      <c r="F30" s="25">
        <v>6130.8830000000007</v>
      </c>
      <c r="G30" s="34">
        <v>2174.5</v>
      </c>
      <c r="H30" s="25">
        <v>44.8</v>
      </c>
      <c r="I30" s="33">
        <v>0</v>
      </c>
      <c r="J30" s="32">
        <v>2219.3000000000002</v>
      </c>
      <c r="K30" s="25">
        <v>8350.1830000000009</v>
      </c>
      <c r="M30" s="27"/>
    </row>
    <row r="31" spans="1:13" s="4" customFormat="1" ht="12" x14ac:dyDescent="0.25">
      <c r="A31" s="69">
        <v>2013</v>
      </c>
      <c r="B31" s="25">
        <v>4200.7</v>
      </c>
      <c r="C31" s="35">
        <v>4644.1000000000004</v>
      </c>
      <c r="D31" s="35">
        <v>101.3</v>
      </c>
      <c r="E31" s="33">
        <v>0</v>
      </c>
      <c r="F31" s="25">
        <v>8946.1</v>
      </c>
      <c r="G31" s="34">
        <v>2653.4</v>
      </c>
      <c r="H31" s="25">
        <v>20.399999999999999</v>
      </c>
      <c r="I31" s="33">
        <v>0</v>
      </c>
      <c r="J31" s="32">
        <v>2673.8</v>
      </c>
      <c r="K31" s="25">
        <v>11619.9</v>
      </c>
      <c r="M31" s="27"/>
    </row>
    <row r="32" spans="1:13" s="4" customFormat="1" ht="12" x14ac:dyDescent="0.25">
      <c r="A32" s="69">
        <v>2014</v>
      </c>
      <c r="B32" s="25">
        <v>5301.6</v>
      </c>
      <c r="C32" s="35">
        <v>6126.3</v>
      </c>
      <c r="D32" s="35">
        <v>16.399999999999999</v>
      </c>
      <c r="E32" s="32">
        <v>25.9</v>
      </c>
      <c r="F32" s="25">
        <v>11470.2</v>
      </c>
      <c r="G32" s="34">
        <v>3173.7</v>
      </c>
      <c r="H32" s="25">
        <v>11.6</v>
      </c>
      <c r="I32" s="33">
        <v>0</v>
      </c>
      <c r="J32" s="32">
        <v>3185.3</v>
      </c>
      <c r="K32" s="25">
        <v>14655.5</v>
      </c>
      <c r="M32" s="27"/>
    </row>
    <row r="33" spans="1:13" s="4" customFormat="1" ht="12" x14ac:dyDescent="0.25">
      <c r="A33" s="69">
        <v>2015</v>
      </c>
      <c r="B33" s="25">
        <v>6762.36</v>
      </c>
      <c r="C33" s="35">
        <v>7332.64</v>
      </c>
      <c r="D33" s="33">
        <v>0</v>
      </c>
      <c r="E33" s="32">
        <v>120.8</v>
      </c>
      <c r="F33" s="25">
        <v>14215.8</v>
      </c>
      <c r="G33" s="34">
        <v>3978.7</v>
      </c>
      <c r="H33" s="33">
        <v>0</v>
      </c>
      <c r="I33" s="33">
        <v>0</v>
      </c>
      <c r="J33" s="32">
        <v>3978.7</v>
      </c>
      <c r="K33" s="25">
        <v>18194.5</v>
      </c>
      <c r="M33" s="27"/>
    </row>
    <row r="34" spans="1:13" s="4" customFormat="1" ht="12" x14ac:dyDescent="0.25">
      <c r="A34" s="69">
        <v>2016</v>
      </c>
      <c r="B34" s="25">
        <v>8663.5</v>
      </c>
      <c r="C34" s="35">
        <v>7773.4</v>
      </c>
      <c r="D34" s="33">
        <v>0</v>
      </c>
      <c r="E34" s="33">
        <v>0</v>
      </c>
      <c r="F34" s="25">
        <v>16436.900000000001</v>
      </c>
      <c r="G34" s="34">
        <v>4820.2</v>
      </c>
      <c r="H34" s="25">
        <v>686.8</v>
      </c>
      <c r="I34" s="33">
        <v>0</v>
      </c>
      <c r="J34" s="25">
        <v>5507</v>
      </c>
      <c r="K34" s="26">
        <v>21943.9</v>
      </c>
      <c r="M34" s="27"/>
    </row>
    <row r="35" spans="1:13" s="4" customFormat="1" ht="12" x14ac:dyDescent="0.25">
      <c r="A35" s="69">
        <v>2017</v>
      </c>
      <c r="B35" s="25">
        <v>9194.4</v>
      </c>
      <c r="C35" s="35">
        <v>7978.73</v>
      </c>
      <c r="D35" s="33">
        <v>0</v>
      </c>
      <c r="E35" s="33">
        <v>0</v>
      </c>
      <c r="F35" s="25">
        <v>17173.129999999997</v>
      </c>
      <c r="G35" s="34">
        <v>5049.5</v>
      </c>
      <c r="H35" s="25">
        <v>1125.0157337000001</v>
      </c>
      <c r="I35" s="25">
        <v>210.6</v>
      </c>
      <c r="J35" s="25">
        <v>6385.1157337000004</v>
      </c>
      <c r="K35" s="26">
        <v>23558.245733699998</v>
      </c>
      <c r="M35" s="27"/>
    </row>
    <row r="36" spans="1:13" s="4" customFormat="1" ht="12" x14ac:dyDescent="0.25">
      <c r="A36" s="69">
        <v>2018</v>
      </c>
      <c r="B36" s="25">
        <v>8677.6</v>
      </c>
      <c r="C36" s="35">
        <v>8322.2999999999993</v>
      </c>
      <c r="D36" s="33">
        <v>0</v>
      </c>
      <c r="E36" s="33">
        <v>0</v>
      </c>
      <c r="F36" s="25">
        <v>16999.900000000001</v>
      </c>
      <c r="G36" s="34">
        <v>5994.2999999999993</v>
      </c>
      <c r="H36" s="25">
        <v>1635.6</v>
      </c>
      <c r="I36" s="25">
        <v>976.8</v>
      </c>
      <c r="J36" s="25">
        <v>8606.6999999999989</v>
      </c>
      <c r="K36" s="26">
        <v>25606.6</v>
      </c>
      <c r="M36" s="27"/>
    </row>
    <row r="37" spans="1:13" s="4" customFormat="1" ht="12" x14ac:dyDescent="0.25">
      <c r="A37" s="69">
        <v>2019</v>
      </c>
      <c r="B37" s="25">
        <v>10191.299999999999</v>
      </c>
      <c r="C37" s="35">
        <v>7966.6</v>
      </c>
      <c r="D37" s="33">
        <v>0</v>
      </c>
      <c r="E37" s="36">
        <v>1175.5999999999999</v>
      </c>
      <c r="F37" s="25">
        <v>19333.5</v>
      </c>
      <c r="G37" s="34">
        <v>8676.7000000000007</v>
      </c>
      <c r="H37" s="25">
        <v>1700.7</v>
      </c>
      <c r="I37" s="25">
        <v>3956</v>
      </c>
      <c r="J37" s="25">
        <v>14333.400000000001</v>
      </c>
      <c r="K37" s="25">
        <v>33666.9</v>
      </c>
      <c r="M37" s="27"/>
    </row>
    <row r="38" spans="1:13" s="4" customFormat="1" ht="12" x14ac:dyDescent="0.25">
      <c r="A38" s="69">
        <v>2020</v>
      </c>
      <c r="B38" s="37">
        <v>11901.7</v>
      </c>
      <c r="C38" s="37">
        <v>9232.7000000000007</v>
      </c>
      <c r="D38" s="33">
        <v>0</v>
      </c>
      <c r="E38" s="36">
        <v>1080.94</v>
      </c>
      <c r="F38" s="36">
        <v>22215.34</v>
      </c>
      <c r="G38" s="32">
        <v>9831.6</v>
      </c>
      <c r="H38" s="25">
        <v>1094.0999999999999</v>
      </c>
      <c r="I38" s="25">
        <v>7027.0999999999995</v>
      </c>
      <c r="J38" s="25">
        <v>17952.8</v>
      </c>
      <c r="K38" s="25">
        <v>40168.14</v>
      </c>
      <c r="M38" s="27"/>
    </row>
    <row r="39" spans="1:13" s="4" customFormat="1" ht="12" x14ac:dyDescent="0.25">
      <c r="A39" s="69">
        <v>2021</v>
      </c>
      <c r="B39" s="25">
        <v>13296.6</v>
      </c>
      <c r="C39" s="35">
        <v>10833.43</v>
      </c>
      <c r="D39" s="33">
        <v>0</v>
      </c>
      <c r="E39" s="32">
        <v>1127.5999999999999</v>
      </c>
      <c r="F39" s="25">
        <v>25257.629999999997</v>
      </c>
      <c r="G39" s="34">
        <v>10939.9</v>
      </c>
      <c r="H39" s="25">
        <v>231.5</v>
      </c>
      <c r="I39" s="34">
        <v>11744.1</v>
      </c>
      <c r="J39" s="32">
        <v>22915.5</v>
      </c>
      <c r="K39" s="25">
        <v>48173.13</v>
      </c>
      <c r="M39" s="27"/>
    </row>
    <row r="40" spans="1:13" s="4" customFormat="1" ht="12" x14ac:dyDescent="0.25">
      <c r="A40" s="69">
        <v>2022</v>
      </c>
      <c r="B40" s="25">
        <v>13789.2</v>
      </c>
      <c r="C40" s="35">
        <v>12583.4</v>
      </c>
      <c r="D40" s="33">
        <v>0</v>
      </c>
      <c r="E40" s="32">
        <v>1161.5999999999999</v>
      </c>
      <c r="F40" s="25">
        <v>27534.199999999997</v>
      </c>
      <c r="G40" s="34">
        <v>11774.4</v>
      </c>
      <c r="H40" s="25">
        <v>202.5</v>
      </c>
      <c r="I40" s="34">
        <v>14168.800000000001</v>
      </c>
      <c r="J40" s="32">
        <v>26145.7</v>
      </c>
      <c r="K40" s="25">
        <v>53679.899999999994</v>
      </c>
      <c r="M40" s="27"/>
    </row>
    <row r="41" spans="1:13" s="4" customFormat="1" ht="6" customHeight="1" x14ac:dyDescent="0.25">
      <c r="A41" s="38"/>
      <c r="B41" s="39"/>
      <c r="C41" s="40"/>
      <c r="D41" s="40"/>
      <c r="E41" s="41"/>
      <c r="F41" s="39"/>
      <c r="G41" s="42"/>
      <c r="H41" s="39"/>
      <c r="I41" s="42"/>
      <c r="J41" s="41"/>
      <c r="K41" s="39"/>
      <c r="M41" s="27"/>
    </row>
    <row r="42" spans="1:13" s="4" customFormat="1" ht="12" x14ac:dyDescent="0.25">
      <c r="A42" s="43">
        <v>1990</v>
      </c>
      <c r="B42" s="25"/>
      <c r="C42" s="25"/>
      <c r="D42" s="44"/>
      <c r="E42" s="9">
        <v>9.3000000000000007</v>
      </c>
      <c r="F42" s="35"/>
      <c r="G42" s="25"/>
      <c r="H42" s="25"/>
      <c r="I42" s="34" t="s">
        <v>29</v>
      </c>
      <c r="J42" s="25"/>
      <c r="K42" s="25"/>
      <c r="M42" s="27"/>
    </row>
    <row r="43" spans="1:13" s="4" customFormat="1" ht="11.4" x14ac:dyDescent="0.2">
      <c r="A43" s="9" t="s">
        <v>30</v>
      </c>
      <c r="B43" s="25">
        <v>68</v>
      </c>
      <c r="C43" s="25">
        <v>300</v>
      </c>
      <c r="D43" s="26">
        <v>10</v>
      </c>
      <c r="E43" s="9">
        <v>9.3000000000000007</v>
      </c>
      <c r="F43" s="25">
        <v>378</v>
      </c>
      <c r="G43" s="25">
        <v>629.9</v>
      </c>
      <c r="H43" s="25">
        <v>290.8</v>
      </c>
      <c r="I43" s="34" t="s">
        <v>29</v>
      </c>
      <c r="J43" s="25">
        <v>943.6</v>
      </c>
      <c r="K43" s="25">
        <v>1321.6</v>
      </c>
      <c r="M43" s="27"/>
    </row>
    <row r="44" spans="1:13" s="4" customFormat="1" ht="11.4" x14ac:dyDescent="0.2">
      <c r="A44" s="9" t="s">
        <v>31</v>
      </c>
      <c r="B44" s="25">
        <v>62</v>
      </c>
      <c r="C44" s="25">
        <v>299.89999999999998</v>
      </c>
      <c r="D44" s="26">
        <v>5</v>
      </c>
      <c r="E44" s="9">
        <v>9.3000000000000007</v>
      </c>
      <c r="F44" s="25">
        <v>366.9</v>
      </c>
      <c r="G44" s="25">
        <v>678.6</v>
      </c>
      <c r="H44" s="25">
        <v>278.10000000000002</v>
      </c>
      <c r="I44" s="34" t="s">
        <v>29</v>
      </c>
      <c r="J44" s="25">
        <v>980.2</v>
      </c>
      <c r="K44" s="25">
        <v>1347.1</v>
      </c>
      <c r="M44" s="27"/>
    </row>
    <row r="45" spans="1:13" s="4" customFormat="1" ht="11.4" x14ac:dyDescent="0.2">
      <c r="A45" s="9" t="s">
        <v>32</v>
      </c>
      <c r="B45" s="25">
        <v>62</v>
      </c>
      <c r="C45" s="25">
        <v>289.8</v>
      </c>
      <c r="D45" s="26">
        <v>12.7</v>
      </c>
      <c r="E45" s="9">
        <v>9.3000000000000007</v>
      </c>
      <c r="F45" s="25">
        <v>364.5</v>
      </c>
      <c r="G45" s="25">
        <v>723</v>
      </c>
      <c r="H45" s="25">
        <v>268.3</v>
      </c>
      <c r="I45" s="34" t="s">
        <v>29</v>
      </c>
      <c r="J45" s="25">
        <v>1015.3</v>
      </c>
      <c r="K45" s="25">
        <v>1379.8</v>
      </c>
      <c r="M45" s="27"/>
    </row>
    <row r="46" spans="1:13" s="4" customFormat="1" ht="11.4" x14ac:dyDescent="0.2">
      <c r="A46" s="9" t="s">
        <v>33</v>
      </c>
      <c r="B46" s="25">
        <v>60</v>
      </c>
      <c r="C46" s="25">
        <v>347.5</v>
      </c>
      <c r="D46" s="26" t="s">
        <v>27</v>
      </c>
      <c r="E46" s="9">
        <v>9.3000000000000007</v>
      </c>
      <c r="F46" s="25">
        <v>407.5</v>
      </c>
      <c r="G46" s="25">
        <v>754.6</v>
      </c>
      <c r="H46" s="25">
        <v>222.4</v>
      </c>
      <c r="I46" s="34" t="s">
        <v>29</v>
      </c>
      <c r="J46" s="25">
        <v>999.7</v>
      </c>
      <c r="K46" s="25">
        <v>1407.2</v>
      </c>
      <c r="M46" s="27"/>
    </row>
    <row r="47" spans="1:13" s="4" customFormat="1" ht="12" x14ac:dyDescent="0.25">
      <c r="A47" s="43">
        <v>1991</v>
      </c>
      <c r="B47" s="25"/>
      <c r="C47" s="25"/>
      <c r="D47" s="26"/>
      <c r="E47" s="9">
        <v>9.3000000000000007</v>
      </c>
      <c r="F47" s="25"/>
      <c r="G47" s="25"/>
      <c r="H47" s="25"/>
      <c r="I47" s="34" t="s">
        <v>29</v>
      </c>
      <c r="J47" s="25"/>
      <c r="K47" s="25"/>
      <c r="M47" s="27"/>
    </row>
    <row r="48" spans="1:13" s="4" customFormat="1" ht="11.4" x14ac:dyDescent="0.2">
      <c r="A48" s="9" t="s">
        <v>30</v>
      </c>
      <c r="B48" s="25">
        <v>61.8</v>
      </c>
      <c r="C48" s="25">
        <v>337.5</v>
      </c>
      <c r="D48" s="26">
        <v>48.6</v>
      </c>
      <c r="E48" s="9">
        <v>9.3000000000000007</v>
      </c>
      <c r="F48" s="25">
        <v>447.9</v>
      </c>
      <c r="G48" s="25">
        <v>815.2</v>
      </c>
      <c r="H48" s="25">
        <v>205.3</v>
      </c>
      <c r="I48" s="34" t="s">
        <v>29</v>
      </c>
      <c r="J48" s="25">
        <v>1043</v>
      </c>
      <c r="K48" s="25">
        <v>1490.9</v>
      </c>
      <c r="M48" s="27"/>
    </row>
    <row r="49" spans="1:13" s="4" customFormat="1" ht="11.4" x14ac:dyDescent="0.2">
      <c r="A49" s="9" t="s">
        <v>31</v>
      </c>
      <c r="B49" s="25">
        <v>66.599999999999994</v>
      </c>
      <c r="C49" s="25">
        <v>330.9</v>
      </c>
      <c r="D49" s="26">
        <v>83.3</v>
      </c>
      <c r="E49" s="9">
        <v>9.3000000000000007</v>
      </c>
      <c r="F49" s="25">
        <v>480.8</v>
      </c>
      <c r="G49" s="25">
        <v>856.4</v>
      </c>
      <c r="H49" s="25">
        <v>194.5</v>
      </c>
      <c r="I49" s="34" t="s">
        <v>29</v>
      </c>
      <c r="J49" s="25">
        <v>1073.4000000000001</v>
      </c>
      <c r="K49" s="25">
        <v>1554.2</v>
      </c>
      <c r="M49" s="27"/>
    </row>
    <row r="50" spans="1:13" s="4" customFormat="1" ht="11.4" x14ac:dyDescent="0.2">
      <c r="A50" s="9" t="s">
        <v>32</v>
      </c>
      <c r="B50" s="25">
        <v>76.599999999999994</v>
      </c>
      <c r="C50" s="25">
        <v>320.89999999999998</v>
      </c>
      <c r="D50" s="26">
        <v>159.30000000000001</v>
      </c>
      <c r="E50" s="9">
        <v>9.3000000000000007</v>
      </c>
      <c r="F50" s="25">
        <v>556.79999999999995</v>
      </c>
      <c r="G50" s="25">
        <v>845.3</v>
      </c>
      <c r="H50" s="25">
        <v>169</v>
      </c>
      <c r="I50" s="34" t="s">
        <v>29</v>
      </c>
      <c r="J50" s="25">
        <v>1036.3</v>
      </c>
      <c r="K50" s="25">
        <v>1593.1</v>
      </c>
      <c r="M50" s="27"/>
    </row>
    <row r="51" spans="1:13" s="4" customFormat="1" ht="12.75" customHeight="1" x14ac:dyDescent="0.2">
      <c r="A51" s="9" t="s">
        <v>33</v>
      </c>
      <c r="B51" s="25">
        <v>166.6</v>
      </c>
      <c r="C51" s="25">
        <v>389.3</v>
      </c>
      <c r="D51" s="26" t="s">
        <v>28</v>
      </c>
      <c r="E51" s="9">
        <v>9.3000000000000007</v>
      </c>
      <c r="F51" s="25">
        <v>555.9</v>
      </c>
      <c r="G51" s="25">
        <v>823</v>
      </c>
      <c r="H51" s="25">
        <v>167.7</v>
      </c>
      <c r="I51" s="34" t="s">
        <v>29</v>
      </c>
      <c r="J51" s="25">
        <v>1010.8</v>
      </c>
      <c r="K51" s="25">
        <v>1566.7</v>
      </c>
      <c r="M51" s="27"/>
    </row>
    <row r="52" spans="1:13" s="4" customFormat="1" ht="12.75" customHeight="1" x14ac:dyDescent="0.25">
      <c r="A52" s="43">
        <v>1992</v>
      </c>
      <c r="B52" s="25"/>
      <c r="C52" s="25"/>
      <c r="D52" s="26"/>
      <c r="E52" s="9">
        <v>9.3000000000000007</v>
      </c>
      <c r="F52" s="25"/>
      <c r="G52" s="25"/>
      <c r="H52" s="25"/>
      <c r="I52" s="34" t="s">
        <v>29</v>
      </c>
      <c r="J52" s="25"/>
      <c r="K52" s="25"/>
      <c r="M52" s="27"/>
    </row>
    <row r="53" spans="1:13" s="4" customFormat="1" ht="12.75" customHeight="1" x14ac:dyDescent="0.2">
      <c r="A53" s="9" t="s">
        <v>30</v>
      </c>
      <c r="B53" s="25">
        <v>166.6</v>
      </c>
      <c r="C53" s="25">
        <v>389.3</v>
      </c>
      <c r="D53" s="26">
        <v>58</v>
      </c>
      <c r="E53" s="9">
        <v>9.3000000000000007</v>
      </c>
      <c r="F53" s="25">
        <v>613.9</v>
      </c>
      <c r="G53" s="25">
        <v>883.8</v>
      </c>
      <c r="H53" s="25">
        <v>189.8</v>
      </c>
      <c r="I53" s="34" t="s">
        <v>29</v>
      </c>
      <c r="J53" s="25">
        <v>1092.3</v>
      </c>
      <c r="K53" s="25">
        <v>1706.2</v>
      </c>
      <c r="M53" s="27"/>
    </row>
    <row r="54" spans="1:13" s="4" customFormat="1" ht="12.75" customHeight="1" x14ac:dyDescent="0.2">
      <c r="A54" s="9" t="s">
        <v>31</v>
      </c>
      <c r="B54" s="25">
        <v>166.6</v>
      </c>
      <c r="C54" s="25">
        <v>389.3</v>
      </c>
      <c r="D54" s="26">
        <v>58</v>
      </c>
      <c r="E54" s="9">
        <v>9.3000000000000007</v>
      </c>
      <c r="F54" s="25">
        <v>613.9</v>
      </c>
      <c r="G54" s="25">
        <v>908.3</v>
      </c>
      <c r="H54" s="25">
        <v>192.7</v>
      </c>
      <c r="I54" s="34" t="s">
        <v>29</v>
      </c>
      <c r="J54" s="25">
        <v>1116.8</v>
      </c>
      <c r="K54" s="25">
        <v>1730.7</v>
      </c>
      <c r="M54" s="27"/>
    </row>
    <row r="55" spans="1:13" s="4" customFormat="1" ht="12.75" customHeight="1" x14ac:dyDescent="0.2">
      <c r="A55" s="9" t="s">
        <v>32</v>
      </c>
      <c r="B55" s="25">
        <v>166.6</v>
      </c>
      <c r="C55" s="25">
        <v>389.3</v>
      </c>
      <c r="D55" s="26">
        <v>83</v>
      </c>
      <c r="E55" s="9">
        <v>9.3000000000000007</v>
      </c>
      <c r="F55" s="25">
        <v>638.9</v>
      </c>
      <c r="G55" s="25">
        <v>931.4</v>
      </c>
      <c r="H55" s="25">
        <v>197.3</v>
      </c>
      <c r="I55" s="34" t="s">
        <v>29</v>
      </c>
      <c r="J55" s="25">
        <v>1143.7</v>
      </c>
      <c r="K55" s="25">
        <v>1782.6</v>
      </c>
      <c r="M55" s="27"/>
    </row>
    <row r="56" spans="1:13" s="45" customFormat="1" ht="12.75" customHeight="1" x14ac:dyDescent="0.2">
      <c r="A56" s="9" t="s">
        <v>33</v>
      </c>
      <c r="B56" s="25">
        <v>351.5</v>
      </c>
      <c r="C56" s="25">
        <v>472.9</v>
      </c>
      <c r="D56" s="26" t="s">
        <v>28</v>
      </c>
      <c r="E56" s="9">
        <v>9.3000000000000007</v>
      </c>
      <c r="F56" s="25">
        <v>824.4</v>
      </c>
      <c r="G56" s="25">
        <v>917.7</v>
      </c>
      <c r="H56" s="25">
        <v>188.4</v>
      </c>
      <c r="I56" s="34" t="s">
        <v>29</v>
      </c>
      <c r="J56" s="25">
        <v>1120.8</v>
      </c>
      <c r="K56" s="25">
        <v>1945.2</v>
      </c>
      <c r="M56" s="27"/>
    </row>
    <row r="57" spans="1:13" s="4" customFormat="1" ht="12.75" customHeight="1" x14ac:dyDescent="0.25">
      <c r="A57" s="43">
        <v>1993</v>
      </c>
      <c r="B57" s="25"/>
      <c r="C57" s="25"/>
      <c r="D57" s="26"/>
      <c r="E57" s="9">
        <v>9.3000000000000007</v>
      </c>
      <c r="F57" s="25"/>
      <c r="G57" s="25"/>
      <c r="H57" s="25"/>
      <c r="I57" s="34" t="s">
        <v>29</v>
      </c>
      <c r="J57" s="25"/>
      <c r="K57" s="25"/>
      <c r="M57" s="27"/>
    </row>
    <row r="58" spans="1:13" s="4" customFormat="1" ht="12.75" customHeight="1" x14ac:dyDescent="0.2">
      <c r="A58" s="9" t="s">
        <v>30</v>
      </c>
      <c r="B58" s="25">
        <v>351.5</v>
      </c>
      <c r="C58" s="25">
        <v>471</v>
      </c>
      <c r="D58" s="26">
        <v>25</v>
      </c>
      <c r="E58" s="9">
        <v>9.3000000000000007</v>
      </c>
      <c r="F58" s="25">
        <v>847.5</v>
      </c>
      <c r="G58" s="25">
        <v>991.2</v>
      </c>
      <c r="H58" s="25">
        <v>193.6</v>
      </c>
      <c r="I58" s="34" t="s">
        <v>29</v>
      </c>
      <c r="J58" s="25">
        <v>1199.0999999999999</v>
      </c>
      <c r="K58" s="25">
        <v>2046.6</v>
      </c>
      <c r="M58" s="27"/>
    </row>
    <row r="59" spans="1:13" s="4" customFormat="1" ht="12.75" customHeight="1" x14ac:dyDescent="0.2">
      <c r="A59" s="9" t="s">
        <v>31</v>
      </c>
      <c r="B59" s="25">
        <v>351.5</v>
      </c>
      <c r="C59" s="25">
        <v>449.8</v>
      </c>
      <c r="D59" s="26">
        <v>62</v>
      </c>
      <c r="E59" s="9">
        <v>9.3000000000000007</v>
      </c>
      <c r="F59" s="25">
        <v>863.3</v>
      </c>
      <c r="G59" s="25">
        <v>1029.5999999999999</v>
      </c>
      <c r="H59" s="25">
        <v>198.7</v>
      </c>
      <c r="I59" s="34" t="s">
        <v>29</v>
      </c>
      <c r="J59" s="25">
        <v>1241.0999999999999</v>
      </c>
      <c r="K59" s="25">
        <v>2104.4</v>
      </c>
      <c r="M59" s="27"/>
    </row>
    <row r="60" spans="1:13" s="4" customFormat="1" ht="12.75" customHeight="1" x14ac:dyDescent="0.2">
      <c r="A60" s="9" t="s">
        <v>32</v>
      </c>
      <c r="B60" s="25">
        <v>351.5</v>
      </c>
      <c r="C60" s="25">
        <v>449.8</v>
      </c>
      <c r="D60" s="26">
        <v>147</v>
      </c>
      <c r="E60" s="9">
        <v>9.3000000000000007</v>
      </c>
      <c r="F60" s="25">
        <v>948.3</v>
      </c>
      <c r="G60" s="25">
        <v>1047.2</v>
      </c>
      <c r="H60" s="25">
        <v>196.2</v>
      </c>
      <c r="I60" s="34" t="s">
        <v>29</v>
      </c>
      <c r="J60" s="25">
        <v>1255.5999999999999</v>
      </c>
      <c r="K60" s="25">
        <v>2203.9</v>
      </c>
      <c r="M60" s="27"/>
    </row>
    <row r="61" spans="1:13" s="4" customFormat="1" ht="12.75" customHeight="1" x14ac:dyDescent="0.2">
      <c r="A61" s="9" t="s">
        <v>33</v>
      </c>
      <c r="B61" s="25">
        <v>591.79999999999995</v>
      </c>
      <c r="C61" s="25">
        <v>444.815</v>
      </c>
      <c r="D61" s="26" t="s">
        <v>28</v>
      </c>
      <c r="E61" s="9">
        <v>9.3000000000000007</v>
      </c>
      <c r="F61" s="25">
        <v>1036.615</v>
      </c>
      <c r="G61" s="25">
        <v>1011</v>
      </c>
      <c r="H61" s="25">
        <v>259.8</v>
      </c>
      <c r="I61" s="34" t="s">
        <v>29</v>
      </c>
      <c r="J61" s="25">
        <v>1283.3</v>
      </c>
      <c r="K61" s="25">
        <v>2319.915</v>
      </c>
      <c r="M61" s="27"/>
    </row>
    <row r="62" spans="1:13" s="4" customFormat="1" ht="12.75" customHeight="1" x14ac:dyDescent="0.25">
      <c r="A62" s="43">
        <v>1994</v>
      </c>
      <c r="B62" s="25"/>
      <c r="C62" s="25"/>
      <c r="D62" s="26"/>
      <c r="E62" s="9">
        <v>9.3000000000000007</v>
      </c>
      <c r="F62" s="25"/>
      <c r="G62" s="25"/>
      <c r="H62" s="25"/>
      <c r="I62" s="34" t="s">
        <v>29</v>
      </c>
      <c r="J62" s="25"/>
      <c r="K62" s="25"/>
      <c r="M62" s="27"/>
    </row>
    <row r="63" spans="1:13" s="4" customFormat="1" ht="12.75" customHeight="1" x14ac:dyDescent="0.2">
      <c r="A63" s="9" t="s">
        <v>30</v>
      </c>
      <c r="B63" s="25">
        <v>691.8</v>
      </c>
      <c r="C63" s="25">
        <v>444.815</v>
      </c>
      <c r="D63" s="26">
        <v>32</v>
      </c>
      <c r="E63" s="9">
        <v>9.3000000000000007</v>
      </c>
      <c r="F63" s="25">
        <v>1168.615</v>
      </c>
      <c r="G63" s="25">
        <v>1023.6</v>
      </c>
      <c r="H63" s="25">
        <v>254.2</v>
      </c>
      <c r="I63" s="34" t="s">
        <v>29</v>
      </c>
      <c r="J63" s="25">
        <v>1290.4000000000001</v>
      </c>
      <c r="K63" s="25">
        <v>2459.0149999999999</v>
      </c>
      <c r="M63" s="27"/>
    </row>
    <row r="64" spans="1:13" s="4" customFormat="1" ht="12.75" customHeight="1" x14ac:dyDescent="0.2">
      <c r="A64" s="9" t="s">
        <v>31</v>
      </c>
      <c r="B64" s="25">
        <v>691.8</v>
      </c>
      <c r="C64" s="25">
        <v>421.9</v>
      </c>
      <c r="D64" s="26">
        <v>144</v>
      </c>
      <c r="E64" s="9">
        <v>9.3000000000000007</v>
      </c>
      <c r="F64" s="25">
        <v>1257.8</v>
      </c>
      <c r="G64" s="25">
        <v>1028.7</v>
      </c>
      <c r="H64" s="25">
        <v>234.9</v>
      </c>
      <c r="I64" s="34" t="s">
        <v>29</v>
      </c>
      <c r="J64" s="25">
        <v>1275.8</v>
      </c>
      <c r="K64" s="25">
        <v>2533.6</v>
      </c>
      <c r="M64" s="27"/>
    </row>
    <row r="65" spans="1:13" s="4" customFormat="1" ht="11.4" x14ac:dyDescent="0.2">
      <c r="A65" s="9" t="s">
        <v>32</v>
      </c>
      <c r="B65" s="25">
        <v>691.8</v>
      </c>
      <c r="C65" s="25">
        <v>421.2</v>
      </c>
      <c r="D65" s="26">
        <v>164</v>
      </c>
      <c r="E65" s="9">
        <v>9.3000000000000007</v>
      </c>
      <c r="F65" s="25">
        <v>1277</v>
      </c>
      <c r="G65" s="25">
        <v>1172</v>
      </c>
      <c r="H65" s="25">
        <v>257.39999999999998</v>
      </c>
      <c r="I65" s="34" t="s">
        <v>29</v>
      </c>
      <c r="J65" s="25">
        <v>1443.1</v>
      </c>
      <c r="K65" s="25">
        <v>2720.1</v>
      </c>
      <c r="M65" s="27"/>
    </row>
    <row r="66" spans="1:13" s="4" customFormat="1" ht="11.4" x14ac:dyDescent="0.2">
      <c r="A66" s="9" t="s">
        <v>33</v>
      </c>
      <c r="B66" s="25">
        <v>1008.1</v>
      </c>
      <c r="C66" s="25">
        <v>416.2</v>
      </c>
      <c r="D66" s="26" t="s">
        <v>27</v>
      </c>
      <c r="E66" s="9">
        <v>9.3000000000000007</v>
      </c>
      <c r="F66" s="25">
        <v>1424.3</v>
      </c>
      <c r="G66" s="25">
        <v>1270.5999999999999</v>
      </c>
      <c r="H66" s="25">
        <v>227.1</v>
      </c>
      <c r="I66" s="34" t="s">
        <v>29</v>
      </c>
      <c r="J66" s="25">
        <v>1513.2</v>
      </c>
      <c r="K66" s="25">
        <v>2937.5</v>
      </c>
      <c r="M66" s="27"/>
    </row>
    <row r="67" spans="1:13" s="4" customFormat="1" ht="12" x14ac:dyDescent="0.25">
      <c r="A67" s="43">
        <v>1995</v>
      </c>
      <c r="B67" s="25"/>
      <c r="C67" s="25"/>
      <c r="D67" s="26"/>
      <c r="E67" s="9">
        <v>9.3000000000000007</v>
      </c>
      <c r="F67" s="25"/>
      <c r="G67" s="25"/>
      <c r="H67" s="25"/>
      <c r="I67" s="34" t="s">
        <v>29</v>
      </c>
      <c r="J67" s="25"/>
      <c r="K67" s="25" t="s">
        <v>34</v>
      </c>
      <c r="M67" s="27"/>
    </row>
    <row r="68" spans="1:13" s="4" customFormat="1" ht="11.4" x14ac:dyDescent="0.2">
      <c r="A68" s="9" t="s">
        <v>30</v>
      </c>
      <c r="B68" s="25">
        <v>1018.1</v>
      </c>
      <c r="C68" s="25">
        <v>406.3</v>
      </c>
      <c r="D68" s="26" t="s">
        <v>27</v>
      </c>
      <c r="E68" s="9">
        <v>9.3000000000000007</v>
      </c>
      <c r="F68" s="25">
        <v>1424.4</v>
      </c>
      <c r="G68" s="25">
        <v>1377.4</v>
      </c>
      <c r="H68" s="25">
        <v>242.01</v>
      </c>
      <c r="I68" s="34" t="s">
        <v>29</v>
      </c>
      <c r="J68" s="25">
        <v>1633.91</v>
      </c>
      <c r="K68" s="25">
        <v>3058.31</v>
      </c>
      <c r="M68" s="27"/>
    </row>
    <row r="69" spans="1:13" s="4" customFormat="1" ht="11.4" x14ac:dyDescent="0.2">
      <c r="A69" s="9" t="s">
        <v>31</v>
      </c>
      <c r="B69" s="25">
        <v>1018.1</v>
      </c>
      <c r="C69" s="25">
        <v>398.7</v>
      </c>
      <c r="D69" s="26">
        <v>15.7</v>
      </c>
      <c r="E69" s="9">
        <v>9.3000000000000007</v>
      </c>
      <c r="F69" s="25">
        <v>1432.5</v>
      </c>
      <c r="G69" s="25">
        <v>1517</v>
      </c>
      <c r="H69" s="25">
        <v>239.3</v>
      </c>
      <c r="I69" s="34" t="s">
        <v>29</v>
      </c>
      <c r="J69" s="25">
        <v>1771.6</v>
      </c>
      <c r="K69" s="25">
        <v>3204.1</v>
      </c>
      <c r="M69" s="27"/>
    </row>
    <row r="70" spans="1:13" s="4" customFormat="1" ht="11.4" x14ac:dyDescent="0.2">
      <c r="A70" s="9" t="s">
        <v>32</v>
      </c>
      <c r="B70" s="25">
        <v>1018.1</v>
      </c>
      <c r="C70" s="25">
        <v>398.7</v>
      </c>
      <c r="D70" s="26" t="s">
        <v>27</v>
      </c>
      <c r="E70" s="9">
        <v>9.3000000000000007</v>
      </c>
      <c r="F70" s="25">
        <v>1416.8</v>
      </c>
      <c r="G70" s="25">
        <v>1483.9690000000001</v>
      </c>
      <c r="H70" s="25">
        <v>243.14500000000001</v>
      </c>
      <c r="I70" s="34" t="s">
        <v>29</v>
      </c>
      <c r="J70" s="25">
        <v>1742.3610000000001</v>
      </c>
      <c r="K70" s="25">
        <v>3159.1610000000001</v>
      </c>
      <c r="M70" s="27"/>
    </row>
    <row r="71" spans="1:13" s="4" customFormat="1" ht="11.4" x14ac:dyDescent="0.2">
      <c r="A71" s="9" t="s">
        <v>33</v>
      </c>
      <c r="B71" s="25">
        <v>1217.5</v>
      </c>
      <c r="C71" s="25">
        <v>388.2</v>
      </c>
      <c r="D71" s="26" t="s">
        <v>27</v>
      </c>
      <c r="E71" s="9">
        <v>9.3000000000000007</v>
      </c>
      <c r="F71" s="25">
        <v>1605.7</v>
      </c>
      <c r="G71" s="25">
        <v>1475.83</v>
      </c>
      <c r="H71" s="25">
        <v>227.941</v>
      </c>
      <c r="I71" s="34" t="s">
        <v>29</v>
      </c>
      <c r="J71" s="25">
        <v>1718.4959999999999</v>
      </c>
      <c r="K71" s="25">
        <v>3324.1959999999999</v>
      </c>
      <c r="M71" s="27"/>
    </row>
    <row r="72" spans="1:13" s="4" customFormat="1" ht="12" x14ac:dyDescent="0.25">
      <c r="A72" s="43">
        <v>1996</v>
      </c>
      <c r="B72" s="25"/>
      <c r="C72" s="25"/>
      <c r="D72" s="25"/>
      <c r="E72" s="9">
        <v>9.3000000000000007</v>
      </c>
      <c r="F72" s="25"/>
      <c r="G72" s="25"/>
      <c r="H72" s="25"/>
      <c r="I72" s="34" t="s">
        <v>29</v>
      </c>
      <c r="J72" s="25"/>
      <c r="K72" s="25"/>
      <c r="M72" s="27"/>
    </row>
    <row r="73" spans="1:13" s="45" customFormat="1" ht="11.4" x14ac:dyDescent="0.2">
      <c r="A73" s="9" t="s">
        <v>30</v>
      </c>
      <c r="B73" s="25">
        <v>1217.5</v>
      </c>
      <c r="C73" s="25">
        <v>382.2</v>
      </c>
      <c r="D73" s="25">
        <v>11.064</v>
      </c>
      <c r="E73" s="9">
        <v>9.3000000000000007</v>
      </c>
      <c r="F73" s="25">
        <v>1610.7640000000001</v>
      </c>
      <c r="G73" s="25">
        <v>1521.1</v>
      </c>
      <c r="H73" s="25">
        <v>230.5</v>
      </c>
      <c r="I73" s="34" t="s">
        <v>29</v>
      </c>
      <c r="J73" s="25">
        <v>1766.7</v>
      </c>
      <c r="K73" s="25">
        <v>3377.4639999999999</v>
      </c>
      <c r="M73" s="27"/>
    </row>
    <row r="74" spans="1:13" s="45" customFormat="1" ht="11.4" x14ac:dyDescent="0.2">
      <c r="A74" s="9" t="s">
        <v>31</v>
      </c>
      <c r="B74" s="25">
        <v>1217.5</v>
      </c>
      <c r="C74" s="25">
        <v>364.2</v>
      </c>
      <c r="D74" s="25">
        <v>163.58199999999999</v>
      </c>
      <c r="E74" s="9">
        <v>9.3000000000000007</v>
      </c>
      <c r="F74" s="25">
        <v>1745.2820000000002</v>
      </c>
      <c r="G74" s="25">
        <v>1503.393</v>
      </c>
      <c r="H74" s="25">
        <v>219.72800000000001</v>
      </c>
      <c r="I74" s="34" t="s">
        <v>29</v>
      </c>
      <c r="J74" s="25">
        <v>1737.374</v>
      </c>
      <c r="K74" s="25">
        <v>3482.6559999999999</v>
      </c>
      <c r="M74" s="27"/>
    </row>
    <row r="75" spans="1:13" s="45" customFormat="1" ht="11.4" x14ac:dyDescent="0.2">
      <c r="A75" s="9" t="s">
        <v>32</v>
      </c>
      <c r="B75" s="25">
        <v>1217.5</v>
      </c>
      <c r="C75" s="25">
        <v>354.2</v>
      </c>
      <c r="D75" s="25">
        <v>341.3</v>
      </c>
      <c r="E75" s="9">
        <v>9.3000000000000007</v>
      </c>
      <c r="F75" s="25">
        <v>1913</v>
      </c>
      <c r="G75" s="25">
        <v>1553.5</v>
      </c>
      <c r="H75" s="25">
        <v>222.8</v>
      </c>
      <c r="I75" s="34" t="s">
        <v>29</v>
      </c>
      <c r="J75" s="25">
        <v>1789.8980000000001</v>
      </c>
      <c r="K75" s="25">
        <v>3702.8980000000001</v>
      </c>
      <c r="M75" s="27"/>
    </row>
    <row r="76" spans="1:13" s="45" customFormat="1" ht="11.4" x14ac:dyDescent="0.2">
      <c r="A76" s="9" t="s">
        <v>33</v>
      </c>
      <c r="B76" s="25">
        <v>1615.3</v>
      </c>
      <c r="C76" s="25">
        <v>354.2</v>
      </c>
      <c r="D76" s="26" t="s">
        <v>27</v>
      </c>
      <c r="E76" s="9">
        <v>9.3000000000000007</v>
      </c>
      <c r="F76" s="25">
        <v>1969.5</v>
      </c>
      <c r="G76" s="25">
        <v>1579.2</v>
      </c>
      <c r="H76" s="25">
        <v>219.6</v>
      </c>
      <c r="I76" s="34" t="s">
        <v>29</v>
      </c>
      <c r="J76" s="25">
        <v>1811.3</v>
      </c>
      <c r="K76" s="25">
        <v>3780.8</v>
      </c>
      <c r="M76" s="27"/>
    </row>
    <row r="77" spans="1:13" s="4" customFormat="1" ht="12" x14ac:dyDescent="0.25">
      <c r="A77" s="43">
        <v>1997</v>
      </c>
      <c r="B77" s="25"/>
      <c r="C77" s="25"/>
      <c r="D77" s="25"/>
      <c r="E77" s="9">
        <v>9.3000000000000007</v>
      </c>
      <c r="F77" s="25"/>
      <c r="G77" s="25"/>
      <c r="H77" s="25"/>
      <c r="I77" s="34" t="s">
        <v>29</v>
      </c>
      <c r="J77" s="25"/>
      <c r="K77" s="25"/>
      <c r="M77" s="27"/>
    </row>
    <row r="78" spans="1:13" s="45" customFormat="1" ht="11.4" x14ac:dyDescent="0.2">
      <c r="A78" s="9" t="s">
        <v>30</v>
      </c>
      <c r="B78" s="25">
        <v>1615.29</v>
      </c>
      <c r="C78" s="25">
        <v>339.02</v>
      </c>
      <c r="D78" s="26">
        <v>45.326000000000001</v>
      </c>
      <c r="E78" s="9">
        <v>9.3000000000000007</v>
      </c>
      <c r="F78" s="25">
        <v>1999.636</v>
      </c>
      <c r="G78" s="25">
        <v>1611.3050000000001</v>
      </c>
      <c r="H78" s="25">
        <v>222.10499999999999</v>
      </c>
      <c r="I78" s="34" t="s">
        <v>29</v>
      </c>
      <c r="J78" s="25">
        <v>1844.915</v>
      </c>
      <c r="K78" s="25">
        <v>3844.5510000000004</v>
      </c>
      <c r="M78" s="27"/>
    </row>
    <row r="79" spans="1:13" s="45" customFormat="1" ht="11.4" x14ac:dyDescent="0.2">
      <c r="A79" s="9" t="s">
        <v>31</v>
      </c>
      <c r="B79" s="25">
        <v>1615.3</v>
      </c>
      <c r="C79" s="25">
        <v>332.9</v>
      </c>
      <c r="D79" s="25">
        <v>63.3</v>
      </c>
      <c r="E79" s="9">
        <v>9.3000000000000007</v>
      </c>
      <c r="F79" s="25">
        <v>2011.5</v>
      </c>
      <c r="G79" s="25">
        <v>1670</v>
      </c>
      <c r="H79" s="25">
        <v>217.4</v>
      </c>
      <c r="I79" s="34" t="s">
        <v>29</v>
      </c>
      <c r="J79" s="25">
        <v>1898.2190000000001</v>
      </c>
      <c r="K79" s="25">
        <v>3909.7190000000001</v>
      </c>
      <c r="M79" s="27"/>
    </row>
    <row r="80" spans="1:13" s="45" customFormat="1" ht="11.4" x14ac:dyDescent="0.2">
      <c r="A80" s="9" t="s">
        <v>32</v>
      </c>
      <c r="B80" s="25">
        <v>1615.3</v>
      </c>
      <c r="C80" s="25">
        <v>320.10000000000002</v>
      </c>
      <c r="D80" s="25">
        <v>157.5</v>
      </c>
      <c r="E80" s="9">
        <v>9.3000000000000007</v>
      </c>
      <c r="F80" s="25">
        <v>2092.9</v>
      </c>
      <c r="G80" s="25">
        <v>1673.7</v>
      </c>
      <c r="H80" s="25">
        <v>153.69999999999999</v>
      </c>
      <c r="I80" s="34" t="s">
        <v>29</v>
      </c>
      <c r="J80" s="25">
        <v>1838.1</v>
      </c>
      <c r="K80" s="25">
        <v>3931</v>
      </c>
      <c r="M80" s="27"/>
    </row>
    <row r="81" spans="1:13" s="45" customFormat="1" ht="11.4" x14ac:dyDescent="0.2">
      <c r="A81" s="9" t="s">
        <v>33</v>
      </c>
      <c r="B81" s="25">
        <v>1931.6</v>
      </c>
      <c r="C81" s="25">
        <v>320.10000000000002</v>
      </c>
      <c r="D81" s="25" t="s">
        <v>27</v>
      </c>
      <c r="E81" s="9">
        <v>9.3000000000000007</v>
      </c>
      <c r="F81" s="25">
        <v>2251.6999999999998</v>
      </c>
      <c r="G81" s="25">
        <v>1997.4</v>
      </c>
      <c r="H81" s="25">
        <v>157.1</v>
      </c>
      <c r="I81" s="34" t="s">
        <v>29</v>
      </c>
      <c r="J81" s="25">
        <v>2166.3000000000002</v>
      </c>
      <c r="K81" s="25">
        <v>4418</v>
      </c>
      <c r="M81" s="27"/>
    </row>
    <row r="82" spans="1:13" s="45" customFormat="1" ht="12" x14ac:dyDescent="0.25">
      <c r="A82" s="43">
        <v>1998</v>
      </c>
      <c r="B82" s="25"/>
      <c r="C82" s="25"/>
      <c r="D82" s="25"/>
      <c r="E82" s="9">
        <v>9.3000000000000007</v>
      </c>
      <c r="F82" s="25"/>
      <c r="G82" s="25"/>
      <c r="H82" s="25"/>
      <c r="I82" s="34" t="s">
        <v>29</v>
      </c>
      <c r="J82" s="25"/>
      <c r="K82" s="25"/>
      <c r="M82" s="27"/>
    </row>
    <row r="83" spans="1:13" s="45" customFormat="1" ht="11.4" x14ac:dyDescent="0.2">
      <c r="A83" s="9" t="s">
        <v>30</v>
      </c>
      <c r="B83" s="25">
        <v>1931.6</v>
      </c>
      <c r="C83" s="25">
        <v>292.30399999999997</v>
      </c>
      <c r="D83" s="25" t="s">
        <v>27</v>
      </c>
      <c r="E83" s="9">
        <v>9.3000000000000007</v>
      </c>
      <c r="F83" s="25">
        <v>2223.904</v>
      </c>
      <c r="G83" s="25">
        <v>2272</v>
      </c>
      <c r="H83" s="25">
        <v>134.4</v>
      </c>
      <c r="I83" s="34" t="s">
        <v>29</v>
      </c>
      <c r="J83" s="25">
        <v>2406.4</v>
      </c>
      <c r="K83" s="25">
        <v>4630.3040000000001</v>
      </c>
      <c r="L83" s="46"/>
      <c r="M83" s="27"/>
    </row>
    <row r="84" spans="1:13" s="45" customFormat="1" ht="11.4" x14ac:dyDescent="0.2">
      <c r="A84" s="9" t="s">
        <v>31</v>
      </c>
      <c r="B84" s="25">
        <v>1931.6</v>
      </c>
      <c r="C84" s="25">
        <v>286.10000000000002</v>
      </c>
      <c r="D84" s="25" t="s">
        <v>27</v>
      </c>
      <c r="E84" s="9">
        <v>9.3000000000000007</v>
      </c>
      <c r="F84" s="25">
        <v>2217.6999999999998</v>
      </c>
      <c r="G84" s="25">
        <v>2396.9</v>
      </c>
      <c r="H84" s="25">
        <v>133.30000000000001</v>
      </c>
      <c r="I84" s="34" t="s">
        <v>29</v>
      </c>
      <c r="J84" s="25">
        <v>2530.1999999999998</v>
      </c>
      <c r="K84" s="25">
        <v>4747.8999999999996</v>
      </c>
      <c r="L84" s="46"/>
      <c r="M84" s="27"/>
    </row>
    <row r="85" spans="1:13" s="45" customFormat="1" ht="11.4" x14ac:dyDescent="0.2">
      <c r="A85" s="9" t="s">
        <v>32</v>
      </c>
      <c r="B85" s="25">
        <v>1931.6</v>
      </c>
      <c r="C85" s="25">
        <v>286.10000000000002</v>
      </c>
      <c r="D85" s="25" t="s">
        <v>27</v>
      </c>
      <c r="E85" s="9">
        <v>9.3000000000000007</v>
      </c>
      <c r="F85" s="25">
        <v>2217.6999999999998</v>
      </c>
      <c r="G85" s="25">
        <v>2572.1999999999998</v>
      </c>
      <c r="H85" s="25">
        <v>138</v>
      </c>
      <c r="I85" s="34" t="s">
        <v>29</v>
      </c>
      <c r="J85" s="25">
        <v>2710.2</v>
      </c>
      <c r="K85" s="25">
        <v>4927.8999999999996</v>
      </c>
      <c r="L85" s="46"/>
      <c r="M85" s="27"/>
    </row>
    <row r="86" spans="1:13" s="45" customFormat="1" ht="11.4" x14ac:dyDescent="0.2">
      <c r="A86" s="9" t="s">
        <v>33</v>
      </c>
      <c r="B86" s="25">
        <v>2186.9</v>
      </c>
      <c r="C86" s="25">
        <v>286.108</v>
      </c>
      <c r="D86" s="25" t="s">
        <v>27</v>
      </c>
      <c r="E86" s="9">
        <v>9.3000000000000007</v>
      </c>
      <c r="F86" s="25">
        <v>2473.0080000000003</v>
      </c>
      <c r="G86" s="25">
        <v>2605</v>
      </c>
      <c r="H86" s="25">
        <v>117</v>
      </c>
      <c r="I86" s="34" t="s">
        <v>29</v>
      </c>
      <c r="J86" s="25">
        <v>2722</v>
      </c>
      <c r="K86" s="25">
        <v>5195.0079999999998</v>
      </c>
      <c r="L86" s="46"/>
      <c r="M86" s="27"/>
    </row>
    <row r="87" spans="1:13" s="45" customFormat="1" ht="12" x14ac:dyDescent="0.25">
      <c r="A87" s="43">
        <v>1999</v>
      </c>
      <c r="B87" s="25"/>
      <c r="C87" s="25"/>
      <c r="D87" s="25"/>
      <c r="E87" s="9">
        <v>9.3000000000000007</v>
      </c>
      <c r="F87" s="25"/>
      <c r="G87" s="25"/>
      <c r="H87" s="25"/>
      <c r="I87" s="34" t="s">
        <v>29</v>
      </c>
      <c r="J87" s="25"/>
      <c r="K87" s="25"/>
      <c r="L87" s="46"/>
      <c r="M87" s="27"/>
    </row>
    <row r="88" spans="1:13" s="45" customFormat="1" ht="11.4" x14ac:dyDescent="0.2">
      <c r="A88" s="9" t="s">
        <v>30</v>
      </c>
      <c r="B88" s="25">
        <v>2186.85</v>
      </c>
      <c r="C88" s="25">
        <v>285.29500000000002</v>
      </c>
      <c r="D88" s="25">
        <v>130</v>
      </c>
      <c r="E88" s="9">
        <v>9.3000000000000007</v>
      </c>
      <c r="F88" s="25">
        <v>2602.145</v>
      </c>
      <c r="G88" s="25">
        <v>2787.1</v>
      </c>
      <c r="H88" s="25">
        <v>143.30000000000001</v>
      </c>
      <c r="I88" s="34" t="s">
        <v>29</v>
      </c>
      <c r="J88" s="25">
        <v>2930.4</v>
      </c>
      <c r="K88" s="25">
        <v>5532.5450000000001</v>
      </c>
      <c r="L88" s="46"/>
      <c r="M88" s="27"/>
    </row>
    <row r="89" spans="1:13" s="45" customFormat="1" ht="11.4" x14ac:dyDescent="0.2">
      <c r="A89" s="9" t="s">
        <v>31</v>
      </c>
      <c r="B89" s="25">
        <v>2186.9</v>
      </c>
      <c r="C89" s="25">
        <v>269.3</v>
      </c>
      <c r="D89" s="25">
        <v>130</v>
      </c>
      <c r="E89" s="9">
        <v>9.3000000000000007</v>
      </c>
      <c r="F89" s="25">
        <v>2586.1999999999998</v>
      </c>
      <c r="G89" s="25">
        <v>2963</v>
      </c>
      <c r="H89" s="25">
        <v>148.6</v>
      </c>
      <c r="I89" s="34" t="s">
        <v>29</v>
      </c>
      <c r="J89" s="25">
        <v>3111.6</v>
      </c>
      <c r="K89" s="25">
        <v>5697.8</v>
      </c>
      <c r="L89" s="46"/>
      <c r="M89" s="27"/>
    </row>
    <row r="90" spans="1:13" s="45" customFormat="1" ht="11.4" x14ac:dyDescent="0.2">
      <c r="A90" s="9" t="s">
        <v>32</v>
      </c>
      <c r="B90" s="25">
        <v>2186.87</v>
      </c>
      <c r="C90" s="25">
        <v>264.11799999999999</v>
      </c>
      <c r="D90" s="25">
        <v>200</v>
      </c>
      <c r="E90" s="9">
        <v>9.3000000000000007</v>
      </c>
      <c r="F90" s="25">
        <v>2650.9879999999998</v>
      </c>
      <c r="G90" s="25">
        <v>3748.7</v>
      </c>
      <c r="H90" s="25">
        <v>164.3</v>
      </c>
      <c r="I90" s="34" t="s">
        <v>29</v>
      </c>
      <c r="J90" s="25">
        <v>3913</v>
      </c>
      <c r="K90" s="25">
        <v>6563.9879999999994</v>
      </c>
      <c r="L90" s="46"/>
      <c r="M90" s="27"/>
    </row>
    <row r="91" spans="1:13" s="45" customFormat="1" ht="11.4" x14ac:dyDescent="0.2">
      <c r="A91" s="9" t="s">
        <v>33</v>
      </c>
      <c r="B91" s="25">
        <v>1775.2</v>
      </c>
      <c r="C91" s="25">
        <v>246.1</v>
      </c>
      <c r="D91" s="25" t="s">
        <v>27</v>
      </c>
      <c r="E91" s="9">
        <v>9.3000000000000007</v>
      </c>
      <c r="F91" s="25">
        <v>2021.3</v>
      </c>
      <c r="G91" s="25">
        <v>3518.9</v>
      </c>
      <c r="H91" s="25">
        <v>116.1</v>
      </c>
      <c r="I91" s="34" t="s">
        <v>29</v>
      </c>
      <c r="J91" s="25">
        <v>3635</v>
      </c>
      <c r="K91" s="25">
        <v>5656.3</v>
      </c>
      <c r="L91" s="46"/>
      <c r="M91" s="27"/>
    </row>
    <row r="92" spans="1:13" s="45" customFormat="1" ht="12" x14ac:dyDescent="0.25">
      <c r="A92" s="43">
        <v>2000</v>
      </c>
      <c r="B92" s="25"/>
      <c r="C92" s="25"/>
      <c r="D92" s="25"/>
      <c r="E92" s="9">
        <v>9.3000000000000007</v>
      </c>
      <c r="F92" s="25"/>
      <c r="G92" s="25"/>
      <c r="H92" s="25"/>
      <c r="I92" s="34" t="s">
        <v>29</v>
      </c>
      <c r="J92" s="25"/>
      <c r="K92" s="25"/>
      <c r="L92" s="46"/>
      <c r="M92" s="27"/>
    </row>
    <row r="93" spans="1:13" s="45" customFormat="1" ht="11.4" x14ac:dyDescent="0.2">
      <c r="A93" s="9" t="s">
        <v>30</v>
      </c>
      <c r="B93" s="25">
        <v>1775.2</v>
      </c>
      <c r="C93" s="25">
        <v>240.1</v>
      </c>
      <c r="D93" s="25" t="s">
        <v>27</v>
      </c>
      <c r="E93" s="9">
        <v>9.3000000000000007</v>
      </c>
      <c r="F93" s="25">
        <v>2015.3</v>
      </c>
      <c r="G93" s="25">
        <v>3448.8</v>
      </c>
      <c r="H93" s="25">
        <v>133.69999999999999</v>
      </c>
      <c r="I93" s="34" t="s">
        <v>29</v>
      </c>
      <c r="J93" s="25">
        <v>3582.5</v>
      </c>
      <c r="K93" s="25">
        <v>5597.8</v>
      </c>
      <c r="L93" s="46"/>
      <c r="M93" s="27"/>
    </row>
    <row r="94" spans="1:13" s="45" customFormat="1" ht="11.4" x14ac:dyDescent="0.2">
      <c r="A94" s="9" t="s">
        <v>31</v>
      </c>
      <c r="B94" s="25">
        <v>1545.5</v>
      </c>
      <c r="C94" s="25">
        <v>229.1</v>
      </c>
      <c r="D94" s="25" t="s">
        <v>27</v>
      </c>
      <c r="E94" s="9">
        <v>9.3000000000000007</v>
      </c>
      <c r="F94" s="25">
        <v>1774.6</v>
      </c>
      <c r="G94" s="25">
        <v>3232.3</v>
      </c>
      <c r="H94" s="25">
        <v>120</v>
      </c>
      <c r="I94" s="34" t="s">
        <v>29</v>
      </c>
      <c r="J94" s="25">
        <v>3352.3</v>
      </c>
      <c r="K94" s="25">
        <v>5126.8999999999996</v>
      </c>
      <c r="L94" s="46"/>
      <c r="M94" s="27"/>
    </row>
    <row r="95" spans="1:13" s="45" customFormat="1" ht="11.4" x14ac:dyDescent="0.2">
      <c r="A95" s="9" t="s">
        <v>32</v>
      </c>
      <c r="B95" s="25">
        <v>1493.5</v>
      </c>
      <c r="C95" s="25">
        <v>212.1</v>
      </c>
      <c r="D95" s="25" t="s">
        <v>27</v>
      </c>
      <c r="E95" s="9">
        <v>9.3000000000000007</v>
      </c>
      <c r="F95" s="25">
        <v>1705.6</v>
      </c>
      <c r="G95" s="25">
        <v>3247.5</v>
      </c>
      <c r="H95" s="25">
        <v>132.5</v>
      </c>
      <c r="I95" s="34" t="s">
        <v>29</v>
      </c>
      <c r="J95" s="25">
        <v>3380</v>
      </c>
      <c r="K95" s="25">
        <v>5085.6000000000004</v>
      </c>
      <c r="L95" s="46"/>
      <c r="M95" s="27"/>
    </row>
    <row r="96" spans="1:13" s="45" customFormat="1" ht="11.4" x14ac:dyDescent="0.2">
      <c r="A96" s="9" t="s">
        <v>33</v>
      </c>
      <c r="B96" s="25">
        <v>1577.2</v>
      </c>
      <c r="C96" s="25">
        <v>206.1</v>
      </c>
      <c r="D96" s="25" t="s">
        <v>27</v>
      </c>
      <c r="E96" s="9">
        <v>9.3000000000000007</v>
      </c>
      <c r="F96" s="25">
        <v>1783.3</v>
      </c>
      <c r="G96" s="25">
        <v>4147.6000000000004</v>
      </c>
      <c r="H96" s="25">
        <v>135.4</v>
      </c>
      <c r="I96" s="34" t="s">
        <v>29</v>
      </c>
      <c r="J96" s="25">
        <v>4283</v>
      </c>
      <c r="K96" s="25">
        <v>6066.3</v>
      </c>
      <c r="L96" s="46"/>
      <c r="M96" s="27"/>
    </row>
    <row r="97" spans="1:13" s="45" customFormat="1" ht="12" x14ac:dyDescent="0.25">
      <c r="A97" s="43">
        <v>2001</v>
      </c>
      <c r="B97" s="25"/>
      <c r="C97" s="25"/>
      <c r="D97" s="25"/>
      <c r="E97" s="9">
        <v>9.3000000000000007</v>
      </c>
      <c r="F97" s="25"/>
      <c r="G97" s="25"/>
      <c r="H97" s="25"/>
      <c r="I97" s="34" t="s">
        <v>29</v>
      </c>
      <c r="J97" s="25"/>
      <c r="K97" s="25"/>
      <c r="L97" s="46"/>
      <c r="M97" s="27"/>
    </row>
    <row r="98" spans="1:13" s="45" customFormat="1" ht="11.4" x14ac:dyDescent="0.2">
      <c r="A98" s="9" t="s">
        <v>30</v>
      </c>
      <c r="B98" s="25">
        <v>1746.3</v>
      </c>
      <c r="C98" s="25">
        <v>194.4</v>
      </c>
      <c r="D98" s="26">
        <v>106.6</v>
      </c>
      <c r="E98" s="9">
        <v>9.3000000000000007</v>
      </c>
      <c r="F98" s="25">
        <v>2047.3</v>
      </c>
      <c r="G98" s="25">
        <v>3823.7</v>
      </c>
      <c r="H98" s="25">
        <v>133.4</v>
      </c>
      <c r="I98" s="34" t="s">
        <v>29</v>
      </c>
      <c r="J98" s="25">
        <v>3957.1</v>
      </c>
      <c r="K98" s="25">
        <v>6004.4</v>
      </c>
      <c r="L98" s="46"/>
      <c r="M98" s="27"/>
    </row>
    <row r="99" spans="1:13" s="45" customFormat="1" ht="11.4" x14ac:dyDescent="0.2">
      <c r="A99" s="9" t="s">
        <v>31</v>
      </c>
      <c r="B99" s="25">
        <v>1746.3</v>
      </c>
      <c r="C99" s="25">
        <v>218.4</v>
      </c>
      <c r="D99" s="26">
        <v>68.3</v>
      </c>
      <c r="E99" s="9">
        <v>9.3000000000000007</v>
      </c>
      <c r="F99" s="25">
        <v>2033</v>
      </c>
      <c r="G99" s="25">
        <v>4023.7</v>
      </c>
      <c r="H99" s="25">
        <v>128.80000000000001</v>
      </c>
      <c r="I99" s="34" t="s">
        <v>29</v>
      </c>
      <c r="J99" s="25">
        <v>4152.5</v>
      </c>
      <c r="K99" s="25">
        <v>6185.5</v>
      </c>
      <c r="L99" s="46"/>
      <c r="M99" s="27"/>
    </row>
    <row r="100" spans="1:13" s="45" customFormat="1" ht="11.4" x14ac:dyDescent="0.2">
      <c r="A100" s="9" t="s">
        <v>32</v>
      </c>
      <c r="B100" s="25">
        <v>1666.8</v>
      </c>
      <c r="C100" s="25">
        <v>282.10000000000002</v>
      </c>
      <c r="D100" s="26">
        <v>27.8</v>
      </c>
      <c r="E100" s="9">
        <v>9.3000000000000007</v>
      </c>
      <c r="F100" s="25">
        <v>1976.7</v>
      </c>
      <c r="G100" s="25">
        <v>4428.8999999999996</v>
      </c>
      <c r="H100" s="25">
        <v>137.30000000000001</v>
      </c>
      <c r="I100" s="34" t="s">
        <v>29</v>
      </c>
      <c r="J100" s="25">
        <v>4566.2</v>
      </c>
      <c r="K100" s="25">
        <v>6542.9</v>
      </c>
      <c r="L100" s="46"/>
      <c r="M100" s="27"/>
    </row>
    <row r="101" spans="1:13" s="45" customFormat="1" ht="11.4" x14ac:dyDescent="0.2">
      <c r="A101" s="9" t="s">
        <v>33</v>
      </c>
      <c r="B101" s="25">
        <v>1748.8</v>
      </c>
      <c r="C101" s="25">
        <v>366.3</v>
      </c>
      <c r="D101" s="26" t="s">
        <v>27</v>
      </c>
      <c r="E101" s="9">
        <v>9.3000000000000007</v>
      </c>
      <c r="F101" s="25">
        <v>2115.1</v>
      </c>
      <c r="G101" s="25">
        <v>5178</v>
      </c>
      <c r="H101" s="25">
        <v>116</v>
      </c>
      <c r="I101" s="34" t="s">
        <v>29</v>
      </c>
      <c r="J101" s="25">
        <v>5294</v>
      </c>
      <c r="K101" s="25">
        <v>7409.1</v>
      </c>
      <c r="L101" s="46"/>
      <c r="M101" s="27"/>
    </row>
    <row r="102" spans="1:13" s="45" customFormat="1" ht="12" x14ac:dyDescent="0.25">
      <c r="A102" s="43">
        <v>2002</v>
      </c>
      <c r="B102" s="25"/>
      <c r="C102" s="25"/>
      <c r="D102" s="26"/>
      <c r="E102" s="9">
        <v>9.3000000000000007</v>
      </c>
      <c r="F102" s="25"/>
      <c r="G102" s="25"/>
      <c r="H102" s="25"/>
      <c r="I102" s="34" t="s">
        <v>29</v>
      </c>
      <c r="J102" s="25"/>
      <c r="K102" s="25"/>
      <c r="L102" s="46"/>
      <c r="M102" s="27"/>
    </row>
    <row r="103" spans="1:13" s="45" customFormat="1" ht="11.4" x14ac:dyDescent="0.2">
      <c r="A103" s="9" t="s">
        <v>30</v>
      </c>
      <c r="B103" s="25">
        <v>1928.8</v>
      </c>
      <c r="C103" s="25">
        <v>349</v>
      </c>
      <c r="D103" s="26">
        <v>8.8000000000000007</v>
      </c>
      <c r="E103" s="9">
        <v>9.3000000000000007</v>
      </c>
      <c r="F103" s="25">
        <v>2286.6</v>
      </c>
      <c r="G103" s="25">
        <v>4700</v>
      </c>
      <c r="H103" s="25">
        <v>130.19999999999999</v>
      </c>
      <c r="I103" s="34" t="s">
        <v>29</v>
      </c>
      <c r="J103" s="25">
        <v>4830.2</v>
      </c>
      <c r="K103" s="25">
        <v>7116.8</v>
      </c>
      <c r="L103" s="46"/>
      <c r="M103" s="27"/>
    </row>
    <row r="104" spans="1:13" s="45" customFormat="1" ht="11.4" x14ac:dyDescent="0.2">
      <c r="A104" s="9" t="s">
        <v>31</v>
      </c>
      <c r="B104" s="25">
        <v>1896</v>
      </c>
      <c r="C104" s="25">
        <v>351.6</v>
      </c>
      <c r="D104" s="26">
        <v>5.4</v>
      </c>
      <c r="E104" s="9">
        <v>9.3000000000000007</v>
      </c>
      <c r="F104" s="25">
        <v>2253</v>
      </c>
      <c r="G104" s="25">
        <v>4940</v>
      </c>
      <c r="H104" s="25">
        <v>127.9</v>
      </c>
      <c r="I104" s="34" t="s">
        <v>29</v>
      </c>
      <c r="J104" s="25">
        <v>5067.8999999999996</v>
      </c>
      <c r="K104" s="25">
        <v>7320.9</v>
      </c>
      <c r="L104" s="46"/>
      <c r="M104" s="27"/>
    </row>
    <row r="105" spans="1:13" s="45" customFormat="1" ht="11.4" x14ac:dyDescent="0.2">
      <c r="A105" s="9" t="s">
        <v>32</v>
      </c>
      <c r="B105" s="25">
        <v>2039.8</v>
      </c>
      <c r="C105" s="25">
        <v>267.39999999999998</v>
      </c>
      <c r="D105" s="26">
        <v>86.5</v>
      </c>
      <c r="E105" s="9">
        <v>9.3000000000000007</v>
      </c>
      <c r="F105" s="25">
        <v>2393.8000000000002</v>
      </c>
      <c r="G105" s="25">
        <v>5391.3</v>
      </c>
      <c r="H105" s="25">
        <v>113.4</v>
      </c>
      <c r="I105" s="34" t="s">
        <v>29</v>
      </c>
      <c r="J105" s="25">
        <v>5504.7</v>
      </c>
      <c r="K105" s="25">
        <v>7898.5</v>
      </c>
      <c r="L105" s="46"/>
      <c r="M105" s="27"/>
    </row>
    <row r="106" spans="1:13" s="45" customFormat="1" ht="11.4" x14ac:dyDescent="0.2">
      <c r="A106" s="9" t="s">
        <v>33</v>
      </c>
      <c r="B106" s="25">
        <v>2169.1</v>
      </c>
      <c r="C106" s="25">
        <v>283.8</v>
      </c>
      <c r="D106" s="26">
        <v>77.599999999999994</v>
      </c>
      <c r="E106" s="9">
        <v>9.3000000000000007</v>
      </c>
      <c r="F106" s="25">
        <v>2588.3000000000002</v>
      </c>
      <c r="G106" s="25">
        <v>5553.4</v>
      </c>
      <c r="H106" s="25">
        <v>223.6</v>
      </c>
      <c r="I106" s="34" t="s">
        <v>29</v>
      </c>
      <c r="J106" s="25">
        <v>5777</v>
      </c>
      <c r="K106" s="25">
        <v>8365.2999999999993</v>
      </c>
      <c r="L106" s="46"/>
      <c r="M106" s="27"/>
    </row>
    <row r="107" spans="1:13" s="45" customFormat="1" ht="12" x14ac:dyDescent="0.25">
      <c r="A107" s="43">
        <v>2003</v>
      </c>
      <c r="B107" s="25"/>
      <c r="C107" s="25"/>
      <c r="D107" s="26"/>
      <c r="E107" s="9">
        <v>9.3000000000000007</v>
      </c>
      <c r="F107" s="25"/>
      <c r="G107" s="25"/>
      <c r="H107" s="25"/>
      <c r="I107" s="34" t="s">
        <v>29</v>
      </c>
      <c r="J107" s="25"/>
      <c r="K107" s="25"/>
      <c r="L107" s="46"/>
      <c r="M107" s="27"/>
    </row>
    <row r="108" spans="1:13" s="45" customFormat="1" ht="11.4" x14ac:dyDescent="0.2">
      <c r="A108" s="9" t="s">
        <v>30</v>
      </c>
      <c r="B108" s="25">
        <v>2397.3000000000002</v>
      </c>
      <c r="C108" s="25">
        <v>271.39999999999998</v>
      </c>
      <c r="D108" s="26">
        <v>41.2</v>
      </c>
      <c r="E108" s="9">
        <v>9.3000000000000007</v>
      </c>
      <c r="F108" s="25">
        <v>2762.6</v>
      </c>
      <c r="G108" s="25">
        <v>4865.3</v>
      </c>
      <c r="H108" s="25">
        <v>174.8</v>
      </c>
      <c r="I108" s="34" t="s">
        <v>29</v>
      </c>
      <c r="J108" s="25">
        <v>5040.1000000000004</v>
      </c>
      <c r="K108" s="25">
        <v>7802.7</v>
      </c>
      <c r="L108" s="46"/>
      <c r="M108" s="27"/>
    </row>
    <row r="109" spans="1:13" s="45" customFormat="1" ht="11.4" x14ac:dyDescent="0.2">
      <c r="A109" s="9" t="s">
        <v>31</v>
      </c>
      <c r="B109" s="25">
        <v>2558.1</v>
      </c>
      <c r="C109" s="25">
        <v>238.6</v>
      </c>
      <c r="D109" s="26">
        <v>96.8</v>
      </c>
      <c r="E109" s="9">
        <v>9.3000000000000007</v>
      </c>
      <c r="F109" s="25">
        <v>2946.2</v>
      </c>
      <c r="G109" s="25">
        <v>4680.3999999999996</v>
      </c>
      <c r="H109" s="25">
        <v>166</v>
      </c>
      <c r="I109" s="34" t="s">
        <v>29</v>
      </c>
      <c r="J109" s="25">
        <v>4846.3999999999996</v>
      </c>
      <c r="K109" s="25">
        <v>7792.6</v>
      </c>
      <c r="L109" s="46"/>
      <c r="M109" s="27"/>
    </row>
    <row r="110" spans="1:13" s="45" customFormat="1" ht="11.4" x14ac:dyDescent="0.2">
      <c r="A110" s="9" t="s">
        <v>32</v>
      </c>
      <c r="B110" s="25">
        <v>2579.5</v>
      </c>
      <c r="C110" s="25">
        <v>180.8</v>
      </c>
      <c r="D110" s="26">
        <v>3.1</v>
      </c>
      <c r="E110" s="9">
        <v>9.3000000000000007</v>
      </c>
      <c r="F110" s="25">
        <v>2816.1</v>
      </c>
      <c r="G110" s="25">
        <v>4558</v>
      </c>
      <c r="H110" s="25">
        <v>145.1</v>
      </c>
      <c r="I110" s="34" t="s">
        <v>29</v>
      </c>
      <c r="J110" s="25">
        <v>4703.1000000000004</v>
      </c>
      <c r="K110" s="25">
        <v>7519.2</v>
      </c>
      <c r="L110" s="46"/>
      <c r="M110" s="27"/>
    </row>
    <row r="111" spans="1:13" s="45" customFormat="1" ht="11.4" x14ac:dyDescent="0.2">
      <c r="A111" s="9" t="s">
        <v>33</v>
      </c>
      <c r="B111" s="25">
        <v>2755.3</v>
      </c>
      <c r="C111" s="25">
        <v>174.7</v>
      </c>
      <c r="D111" s="26">
        <v>40.700000000000003</v>
      </c>
      <c r="E111" s="9">
        <v>9.3000000000000007</v>
      </c>
      <c r="F111" s="25">
        <v>3022.9</v>
      </c>
      <c r="G111" s="25">
        <v>4717.3999999999996</v>
      </c>
      <c r="H111" s="25">
        <v>183.7</v>
      </c>
      <c r="I111" s="34" t="s">
        <v>29</v>
      </c>
      <c r="J111" s="25">
        <v>4901.1000000000004</v>
      </c>
      <c r="K111" s="25">
        <v>7924</v>
      </c>
      <c r="L111" s="46"/>
      <c r="M111" s="27"/>
    </row>
    <row r="112" spans="1:13" s="45" customFormat="1" ht="12" x14ac:dyDescent="0.25">
      <c r="A112" s="43">
        <v>2004</v>
      </c>
      <c r="B112" s="25"/>
      <c r="C112" s="25"/>
      <c r="D112" s="26"/>
      <c r="E112" s="9">
        <v>9.3000000000000007</v>
      </c>
      <c r="F112" s="25"/>
      <c r="G112" s="25"/>
      <c r="H112" s="25"/>
      <c r="I112" s="34" t="s">
        <v>29</v>
      </c>
      <c r="J112" s="25"/>
      <c r="K112" s="25"/>
      <c r="L112" s="46"/>
      <c r="M112" s="27"/>
    </row>
    <row r="113" spans="1:13" s="45" customFormat="1" ht="11.4" x14ac:dyDescent="0.2">
      <c r="A113" s="9" t="s">
        <v>30</v>
      </c>
      <c r="B113" s="25">
        <v>2976.4</v>
      </c>
      <c r="C113" s="25">
        <v>174.4</v>
      </c>
      <c r="D113" s="26">
        <v>35.1</v>
      </c>
      <c r="E113" s="9">
        <v>9.3000000000000007</v>
      </c>
      <c r="F113" s="25">
        <v>3233</v>
      </c>
      <c r="G113" s="25">
        <v>4419.2</v>
      </c>
      <c r="H113" s="25">
        <v>128.69999999999999</v>
      </c>
      <c r="I113" s="34" t="s">
        <v>29</v>
      </c>
      <c r="J113" s="25">
        <v>4547.8999999999996</v>
      </c>
      <c r="K113" s="25">
        <v>7780.9</v>
      </c>
      <c r="L113" s="46"/>
      <c r="M113" s="27"/>
    </row>
    <row r="114" spans="1:13" s="45" customFormat="1" ht="11.4" x14ac:dyDescent="0.2">
      <c r="A114" s="9" t="s">
        <v>35</v>
      </c>
      <c r="B114" s="25">
        <v>2866.1</v>
      </c>
      <c r="C114" s="25">
        <v>301.7</v>
      </c>
      <c r="D114" s="26">
        <v>13.4</v>
      </c>
      <c r="E114" s="9">
        <v>9.3000000000000007</v>
      </c>
      <c r="F114" s="25">
        <v>3227.2</v>
      </c>
      <c r="G114" s="25">
        <v>4192.8999999999996</v>
      </c>
      <c r="H114" s="25">
        <v>124.6</v>
      </c>
      <c r="I114" s="34" t="s">
        <v>29</v>
      </c>
      <c r="J114" s="25">
        <v>4317.5</v>
      </c>
      <c r="K114" s="25">
        <v>7544.7</v>
      </c>
      <c r="L114" s="46"/>
      <c r="M114" s="27"/>
    </row>
    <row r="115" spans="1:13" s="45" customFormat="1" ht="11.4" x14ac:dyDescent="0.2">
      <c r="A115" s="9" t="s">
        <v>36</v>
      </c>
      <c r="B115" s="25">
        <v>2655.6</v>
      </c>
      <c r="C115" s="25">
        <v>340.9</v>
      </c>
      <c r="D115" s="26">
        <v>26.9</v>
      </c>
      <c r="E115" s="9">
        <v>9.3000000000000007</v>
      </c>
      <c r="F115" s="25">
        <v>3069.4</v>
      </c>
      <c r="G115" s="25">
        <v>4143.5</v>
      </c>
      <c r="H115" s="25">
        <v>187.8</v>
      </c>
      <c r="I115" s="34" t="s">
        <v>29</v>
      </c>
      <c r="J115" s="25">
        <v>4331.3</v>
      </c>
      <c r="K115" s="25">
        <v>7400.7</v>
      </c>
      <c r="L115" s="46"/>
      <c r="M115" s="27"/>
    </row>
    <row r="116" spans="1:13" s="45" customFormat="1" ht="11.4" x14ac:dyDescent="0.2">
      <c r="A116" s="9" t="s">
        <v>37</v>
      </c>
      <c r="B116" s="25">
        <v>2236.1999999999998</v>
      </c>
      <c r="C116" s="25">
        <v>898</v>
      </c>
      <c r="D116" s="26">
        <v>1.2</v>
      </c>
      <c r="E116" s="9">
        <v>9.3000000000000007</v>
      </c>
      <c r="F116" s="25">
        <v>3181.2</v>
      </c>
      <c r="G116" s="25">
        <v>4239.5</v>
      </c>
      <c r="H116" s="25">
        <v>170</v>
      </c>
      <c r="I116" s="34" t="s">
        <v>29</v>
      </c>
      <c r="J116" s="25">
        <v>4409.5</v>
      </c>
      <c r="K116" s="25">
        <v>7590.7</v>
      </c>
      <c r="L116" s="46"/>
      <c r="M116" s="27"/>
    </row>
    <row r="117" spans="1:13" s="45" customFormat="1" ht="12" x14ac:dyDescent="0.25">
      <c r="A117" s="43">
        <v>2005</v>
      </c>
      <c r="B117" s="25"/>
      <c r="C117" s="25"/>
      <c r="D117" s="26"/>
      <c r="E117" s="9">
        <v>9.3000000000000007</v>
      </c>
      <c r="F117" s="25"/>
      <c r="G117" s="25"/>
      <c r="H117" s="25"/>
      <c r="I117" s="34" t="s">
        <v>29</v>
      </c>
      <c r="J117" s="25"/>
      <c r="K117" s="25"/>
      <c r="L117" s="46"/>
      <c r="M117" s="27"/>
    </row>
    <row r="118" spans="1:13" s="45" customFormat="1" ht="11.4" x14ac:dyDescent="0.2">
      <c r="A118" s="9" t="s">
        <v>38</v>
      </c>
      <c r="B118" s="25">
        <v>2106.8000000000002</v>
      </c>
      <c r="C118" s="25">
        <v>1197.8</v>
      </c>
      <c r="D118" s="26">
        <v>16.2</v>
      </c>
      <c r="E118" s="9">
        <v>9.3000000000000007</v>
      </c>
      <c r="F118" s="25">
        <v>3361.6</v>
      </c>
      <c r="G118" s="25">
        <v>4032.9</v>
      </c>
      <c r="H118" s="25">
        <v>162.69999999999999</v>
      </c>
      <c r="I118" s="34" t="s">
        <v>29</v>
      </c>
      <c r="J118" s="25">
        <v>4195.6000000000004</v>
      </c>
      <c r="K118" s="25">
        <v>7557.2</v>
      </c>
      <c r="L118" s="46"/>
      <c r="M118" s="27"/>
    </row>
    <row r="119" spans="1:13" s="45" customFormat="1" ht="11.4" x14ac:dyDescent="0.2">
      <c r="A119" s="9" t="s">
        <v>31</v>
      </c>
      <c r="B119" s="25">
        <v>2004.9</v>
      </c>
      <c r="C119" s="25">
        <v>1277.5</v>
      </c>
      <c r="D119" s="26">
        <v>18.7</v>
      </c>
      <c r="E119" s="9">
        <v>9.3000000000000007</v>
      </c>
      <c r="F119" s="25">
        <v>3341.5</v>
      </c>
      <c r="G119" s="25">
        <v>3902.7</v>
      </c>
      <c r="H119" s="25">
        <v>149.80000000000001</v>
      </c>
      <c r="I119" s="34" t="s">
        <v>29</v>
      </c>
      <c r="J119" s="25">
        <v>4052.5</v>
      </c>
      <c r="K119" s="25">
        <v>7394</v>
      </c>
      <c r="L119" s="46"/>
      <c r="M119" s="27"/>
    </row>
    <row r="120" spans="1:13" s="45" customFormat="1" ht="11.4" x14ac:dyDescent="0.2">
      <c r="A120" s="9" t="s">
        <v>39</v>
      </c>
      <c r="B120" s="25">
        <v>1658.2</v>
      </c>
      <c r="C120" s="25">
        <v>1428.4</v>
      </c>
      <c r="D120" s="26">
        <v>0.3</v>
      </c>
      <c r="E120" s="9">
        <v>9.3000000000000007</v>
      </c>
      <c r="F120" s="25">
        <v>3126.9</v>
      </c>
      <c r="G120" s="25">
        <v>3773.7</v>
      </c>
      <c r="H120" s="25">
        <v>144.4</v>
      </c>
      <c r="I120" s="34" t="s">
        <v>29</v>
      </c>
      <c r="J120" s="25">
        <v>3918.1</v>
      </c>
      <c r="K120" s="25">
        <v>7045</v>
      </c>
      <c r="L120" s="46"/>
      <c r="M120" s="27"/>
    </row>
    <row r="121" spans="1:13" s="45" customFormat="1" ht="11.4" x14ac:dyDescent="0.2">
      <c r="A121" s="9" t="s">
        <v>40</v>
      </c>
      <c r="B121" s="25">
        <v>1796.5</v>
      </c>
      <c r="C121" s="25">
        <v>1567.9</v>
      </c>
      <c r="D121" s="26">
        <v>1.2</v>
      </c>
      <c r="E121" s="9">
        <v>9.3000000000000007</v>
      </c>
      <c r="F121" s="25">
        <v>3405.4</v>
      </c>
      <c r="G121" s="25">
        <v>3722.7</v>
      </c>
      <c r="H121" s="25">
        <v>133.1</v>
      </c>
      <c r="I121" s="34" t="s">
        <v>29</v>
      </c>
      <c r="J121" s="25">
        <v>3855.8</v>
      </c>
      <c r="K121" s="25">
        <v>7261.2</v>
      </c>
      <c r="L121" s="46"/>
      <c r="M121" s="27"/>
    </row>
    <row r="122" spans="1:13" s="45" customFormat="1" ht="12" x14ac:dyDescent="0.25">
      <c r="A122" s="43">
        <v>2006</v>
      </c>
      <c r="B122" s="25"/>
      <c r="C122" s="25"/>
      <c r="D122" s="26"/>
      <c r="E122" s="9">
        <v>9.3000000000000007</v>
      </c>
      <c r="F122" s="25"/>
      <c r="G122" s="25"/>
      <c r="H122" s="25"/>
      <c r="I122" s="34" t="s">
        <v>29</v>
      </c>
      <c r="J122" s="25"/>
      <c r="K122" s="25"/>
      <c r="L122" s="46"/>
      <c r="M122" s="27"/>
    </row>
    <row r="123" spans="1:13" s="45" customFormat="1" ht="11.4" x14ac:dyDescent="0.2">
      <c r="A123" s="9" t="s">
        <v>38</v>
      </c>
      <c r="B123" s="25">
        <v>1903</v>
      </c>
      <c r="C123" s="25">
        <v>1712.6</v>
      </c>
      <c r="D123" s="26">
        <v>85.7</v>
      </c>
      <c r="E123" s="9">
        <v>9.3000000000000007</v>
      </c>
      <c r="F123" s="25">
        <v>3731.2</v>
      </c>
      <c r="G123" s="25">
        <v>3678.4</v>
      </c>
      <c r="H123" s="47">
        <v>137.30000000000001</v>
      </c>
      <c r="I123" s="34" t="s">
        <v>29</v>
      </c>
      <c r="J123" s="25">
        <v>3816</v>
      </c>
      <c r="K123" s="25">
        <v>7546.9</v>
      </c>
      <c r="L123" s="32"/>
      <c r="M123" s="27"/>
    </row>
    <row r="124" spans="1:13" s="45" customFormat="1" ht="11.4" x14ac:dyDescent="0.2">
      <c r="A124" s="9" t="s">
        <v>31</v>
      </c>
      <c r="B124" s="25">
        <v>1586.2</v>
      </c>
      <c r="C124" s="25">
        <v>1938.3</v>
      </c>
      <c r="D124" s="26">
        <v>0.5</v>
      </c>
      <c r="E124" s="9">
        <v>9.3000000000000007</v>
      </c>
      <c r="F124" s="25">
        <v>3554.7</v>
      </c>
      <c r="G124" s="25">
        <v>3677.9</v>
      </c>
      <c r="H124" s="47">
        <v>131.6</v>
      </c>
      <c r="I124" s="34" t="s">
        <v>29</v>
      </c>
      <c r="J124" s="25">
        <v>3809.8</v>
      </c>
      <c r="K124" s="25">
        <v>7364.2</v>
      </c>
      <c r="L124" s="32"/>
      <c r="M124" s="27"/>
    </row>
    <row r="125" spans="1:13" s="45" customFormat="1" ht="11.4" x14ac:dyDescent="0.2">
      <c r="A125" s="30" t="s">
        <v>36</v>
      </c>
      <c r="B125" s="25">
        <v>1175.0999999999999</v>
      </c>
      <c r="C125" s="25">
        <v>2153.6999999999998</v>
      </c>
      <c r="D125" s="26">
        <v>0.3</v>
      </c>
      <c r="E125" s="9">
        <v>9.3000000000000007</v>
      </c>
      <c r="F125" s="25">
        <v>3348.8</v>
      </c>
      <c r="G125" s="25">
        <v>3557.4</v>
      </c>
      <c r="H125" s="47">
        <v>121.2</v>
      </c>
      <c r="I125" s="34" t="s">
        <v>29</v>
      </c>
      <c r="J125" s="25">
        <v>3678.6</v>
      </c>
      <c r="K125" s="25">
        <v>7027.4</v>
      </c>
      <c r="L125" s="32"/>
      <c r="M125" s="27"/>
    </row>
    <row r="126" spans="1:13" s="45" customFormat="1" ht="11.4" x14ac:dyDescent="0.2">
      <c r="A126" s="30" t="s">
        <v>37</v>
      </c>
      <c r="B126" s="25">
        <v>1150.9000000000001</v>
      </c>
      <c r="C126" s="25">
        <v>1877</v>
      </c>
      <c r="D126" s="26">
        <v>11.4</v>
      </c>
      <c r="E126" s="9">
        <v>9.3000000000000007</v>
      </c>
      <c r="F126" s="25">
        <v>3059</v>
      </c>
      <c r="G126" s="25">
        <v>3494</v>
      </c>
      <c r="H126" s="47">
        <v>123.9</v>
      </c>
      <c r="I126" s="34" t="s">
        <v>29</v>
      </c>
      <c r="J126" s="25">
        <v>3617.9</v>
      </c>
      <c r="K126" s="25">
        <v>6676.9</v>
      </c>
      <c r="L126" s="9"/>
      <c r="M126" s="27"/>
    </row>
    <row r="127" spans="1:13" s="45" customFormat="1" ht="12" x14ac:dyDescent="0.2">
      <c r="A127" s="48">
        <v>2007</v>
      </c>
      <c r="B127" s="25"/>
      <c r="C127" s="25"/>
      <c r="D127" s="25"/>
      <c r="E127" s="9">
        <v>9.3000000000000007</v>
      </c>
      <c r="F127" s="25"/>
      <c r="G127" s="25"/>
      <c r="H127" s="25"/>
      <c r="I127" s="34" t="s">
        <v>29</v>
      </c>
      <c r="J127" s="25"/>
      <c r="K127" s="25"/>
      <c r="L127" s="9"/>
      <c r="M127" s="27"/>
    </row>
    <row r="128" spans="1:13" s="45" customFormat="1" ht="11.4" x14ac:dyDescent="0.2">
      <c r="A128" s="30" t="s">
        <v>30</v>
      </c>
      <c r="B128" s="25">
        <v>1261.8</v>
      </c>
      <c r="C128" s="25">
        <v>2007.7</v>
      </c>
      <c r="D128" s="26">
        <v>0</v>
      </c>
      <c r="E128" s="9">
        <v>9.3000000000000007</v>
      </c>
      <c r="F128" s="25">
        <v>3289.2</v>
      </c>
      <c r="G128" s="25">
        <v>3466.6</v>
      </c>
      <c r="H128" s="47">
        <v>122</v>
      </c>
      <c r="I128" s="34" t="s">
        <v>29</v>
      </c>
      <c r="J128" s="25">
        <v>3588.6</v>
      </c>
      <c r="K128" s="25">
        <v>6877.7999999999993</v>
      </c>
      <c r="L128" s="9"/>
      <c r="M128" s="27"/>
    </row>
    <row r="129" spans="1:13" s="45" customFormat="1" ht="11.4" x14ac:dyDescent="0.2">
      <c r="A129" s="9" t="s">
        <v>31</v>
      </c>
      <c r="B129" s="25">
        <v>813.2</v>
      </c>
      <c r="C129" s="25">
        <v>2124.4</v>
      </c>
      <c r="D129" s="26">
        <v>34.6</v>
      </c>
      <c r="E129" s="9">
        <v>9.3000000000000007</v>
      </c>
      <c r="F129" s="25">
        <v>2991.9</v>
      </c>
      <c r="G129" s="25">
        <v>3346.9</v>
      </c>
      <c r="H129" s="47">
        <v>110.8</v>
      </c>
      <c r="I129" s="34" t="s">
        <v>29</v>
      </c>
      <c r="J129" s="25">
        <v>3457.7000000000003</v>
      </c>
      <c r="K129" s="25">
        <v>6449.6</v>
      </c>
      <c r="L129" s="9"/>
      <c r="M129" s="27"/>
    </row>
    <row r="130" spans="1:13" s="45" customFormat="1" ht="11.4" x14ac:dyDescent="0.2">
      <c r="A130" s="9" t="s">
        <v>32</v>
      </c>
      <c r="B130" s="25">
        <v>561.72900000000004</v>
      </c>
      <c r="C130" s="25">
        <v>2044.596</v>
      </c>
      <c r="D130" s="26">
        <v>1.2769999999999999</v>
      </c>
      <c r="E130" s="9">
        <v>9.3000000000000007</v>
      </c>
      <c r="F130" s="25">
        <v>2621.9969999999998</v>
      </c>
      <c r="G130" s="25">
        <v>3333.2</v>
      </c>
      <c r="H130" s="47">
        <v>116.3</v>
      </c>
      <c r="I130" s="34" t="s">
        <v>29</v>
      </c>
      <c r="J130" s="25">
        <v>3449.5</v>
      </c>
      <c r="K130" s="25">
        <v>6071.4969999999994</v>
      </c>
      <c r="L130" s="9"/>
      <c r="M130" s="27"/>
    </row>
    <row r="131" spans="1:13" s="45" customFormat="1" ht="11.4" x14ac:dyDescent="0.2">
      <c r="A131" s="9" t="s">
        <v>33</v>
      </c>
      <c r="B131" s="25">
        <v>980.1</v>
      </c>
      <c r="C131" s="25">
        <v>2174.8000000000002</v>
      </c>
      <c r="D131" s="26">
        <v>3.3000000000000002E-2</v>
      </c>
      <c r="E131" s="9">
        <v>9.3000000000000007</v>
      </c>
      <c r="F131" s="25">
        <v>3168.8330000000001</v>
      </c>
      <c r="G131" s="25">
        <v>3038.1</v>
      </c>
      <c r="H131" s="47">
        <v>107.6</v>
      </c>
      <c r="I131" s="34" t="s">
        <v>29</v>
      </c>
      <c r="J131" s="25">
        <v>3145.7</v>
      </c>
      <c r="K131" s="25">
        <v>6314.5329999999994</v>
      </c>
      <c r="L131" s="9"/>
      <c r="M131" s="27"/>
    </row>
    <row r="132" spans="1:13" s="45" customFormat="1" ht="12" x14ac:dyDescent="0.25">
      <c r="A132" s="43">
        <v>2008</v>
      </c>
      <c r="B132" s="25"/>
      <c r="C132" s="25"/>
      <c r="D132" s="25"/>
      <c r="E132" s="9">
        <v>9.3000000000000007</v>
      </c>
      <c r="F132" s="25"/>
      <c r="G132" s="25"/>
      <c r="H132" s="47"/>
      <c r="I132" s="34" t="s">
        <v>29</v>
      </c>
      <c r="J132" s="25"/>
      <c r="K132" s="25"/>
      <c r="L132" s="9"/>
      <c r="M132" s="27"/>
    </row>
    <row r="133" spans="1:13" s="45" customFormat="1" ht="11.4" x14ac:dyDescent="0.2">
      <c r="A133" s="30" t="s">
        <v>30</v>
      </c>
      <c r="B133" s="25">
        <v>1005.7</v>
      </c>
      <c r="C133" s="25">
        <v>2396.5</v>
      </c>
      <c r="D133" s="26">
        <v>90.7</v>
      </c>
      <c r="E133" s="9">
        <v>9.3000000000000007</v>
      </c>
      <c r="F133" s="25">
        <v>3502.2</v>
      </c>
      <c r="G133" s="25">
        <v>3083.7</v>
      </c>
      <c r="H133" s="47">
        <v>120</v>
      </c>
      <c r="I133" s="34" t="s">
        <v>29</v>
      </c>
      <c r="J133" s="25">
        <v>3203.7</v>
      </c>
      <c r="K133" s="25">
        <v>6705.9</v>
      </c>
      <c r="L133" s="9"/>
      <c r="M133" s="27"/>
    </row>
    <row r="134" spans="1:13" s="45" customFormat="1" ht="11.4" x14ac:dyDescent="0.2">
      <c r="A134" s="30" t="s">
        <v>31</v>
      </c>
      <c r="B134" s="25">
        <v>929.4</v>
      </c>
      <c r="C134" s="25">
        <v>2141.5</v>
      </c>
      <c r="D134" s="26">
        <v>1.6</v>
      </c>
      <c r="E134" s="9">
        <v>9.3000000000000007</v>
      </c>
      <c r="F134" s="25">
        <v>3081.8</v>
      </c>
      <c r="G134" s="25">
        <v>2934</v>
      </c>
      <c r="H134" s="47">
        <v>99.9</v>
      </c>
      <c r="I134" s="34" t="s">
        <v>29</v>
      </c>
      <c r="J134" s="25">
        <v>3033.9</v>
      </c>
      <c r="K134" s="25">
        <v>6115.7000000000007</v>
      </c>
      <c r="L134" s="9"/>
      <c r="M134" s="27"/>
    </row>
    <row r="135" spans="1:13" s="45" customFormat="1" ht="11.4" x14ac:dyDescent="0.2">
      <c r="A135" s="9" t="s">
        <v>32</v>
      </c>
      <c r="B135" s="25">
        <v>770.5</v>
      </c>
      <c r="C135" s="25">
        <v>2191</v>
      </c>
      <c r="D135" s="26">
        <v>4.0999999999999996</v>
      </c>
      <c r="E135" s="9">
        <v>9.3000000000000007</v>
      </c>
      <c r="F135" s="25">
        <v>2974.9</v>
      </c>
      <c r="G135" s="25">
        <v>2828.1</v>
      </c>
      <c r="H135" s="47">
        <v>97.2</v>
      </c>
      <c r="I135" s="34" t="s">
        <v>29</v>
      </c>
      <c r="J135" s="25">
        <v>2925.2999999999997</v>
      </c>
      <c r="K135" s="25">
        <v>5900.2</v>
      </c>
      <c r="L135" s="9"/>
      <c r="M135" s="27"/>
    </row>
    <row r="136" spans="1:13" s="45" customFormat="1" ht="11.4" x14ac:dyDescent="0.2">
      <c r="A136" s="9" t="s">
        <v>33</v>
      </c>
      <c r="B136" s="25">
        <v>1634.328</v>
      </c>
      <c r="C136" s="25">
        <v>2300.5479999999998</v>
      </c>
      <c r="D136" s="26">
        <v>2.9039999999999999</v>
      </c>
      <c r="E136" s="9">
        <v>9.3000000000000007</v>
      </c>
      <c r="F136" s="25">
        <v>3947.0769999999998</v>
      </c>
      <c r="G136" s="25">
        <v>2709.8</v>
      </c>
      <c r="H136" s="47">
        <v>108.8</v>
      </c>
      <c r="I136" s="34" t="s">
        <v>29</v>
      </c>
      <c r="J136" s="25">
        <v>2818.6000000000004</v>
      </c>
      <c r="K136" s="25">
        <v>6765.6769999999997</v>
      </c>
      <c r="L136" s="9"/>
      <c r="M136" s="27"/>
    </row>
    <row r="137" spans="1:13" s="45" customFormat="1" ht="12" x14ac:dyDescent="0.25">
      <c r="A137" s="49">
        <v>2009</v>
      </c>
      <c r="B137" s="25"/>
      <c r="C137" s="25"/>
      <c r="D137" s="26"/>
      <c r="E137" s="26"/>
      <c r="F137" s="25"/>
      <c r="G137" s="25"/>
      <c r="H137" s="47"/>
      <c r="I137" s="26"/>
      <c r="J137" s="25"/>
      <c r="K137" s="25"/>
      <c r="L137" s="50"/>
      <c r="M137" s="27"/>
    </row>
    <row r="138" spans="1:13" s="45" customFormat="1" ht="11.4" x14ac:dyDescent="0.2">
      <c r="A138" s="50" t="s">
        <v>30</v>
      </c>
      <c r="B138" s="25">
        <v>1890.2</v>
      </c>
      <c r="C138" s="25">
        <v>2276</v>
      </c>
      <c r="D138" s="26">
        <v>48</v>
      </c>
      <c r="E138" s="26">
        <v>4.7</v>
      </c>
      <c r="F138" s="25">
        <v>4218.8999999999996</v>
      </c>
      <c r="G138" s="25">
        <v>2881.1</v>
      </c>
      <c r="H138" s="47">
        <v>111.3</v>
      </c>
      <c r="I138" s="26" t="s">
        <v>29</v>
      </c>
      <c r="J138" s="25">
        <v>2992.4</v>
      </c>
      <c r="K138" s="25">
        <v>7211.3</v>
      </c>
      <c r="L138" s="50"/>
      <c r="M138" s="27"/>
    </row>
    <row r="139" spans="1:13" s="45" customFormat="1" ht="11.4" x14ac:dyDescent="0.2">
      <c r="A139" s="50" t="s">
        <v>31</v>
      </c>
      <c r="B139" s="25">
        <v>1500.7</v>
      </c>
      <c r="C139" s="25">
        <v>2377</v>
      </c>
      <c r="D139" s="26">
        <v>0.2</v>
      </c>
      <c r="E139" s="26">
        <v>4.7</v>
      </c>
      <c r="F139" s="25">
        <v>3882.6</v>
      </c>
      <c r="G139" s="25">
        <v>2659.1</v>
      </c>
      <c r="H139" s="47">
        <v>94</v>
      </c>
      <c r="I139" s="26" t="s">
        <v>29</v>
      </c>
      <c r="J139" s="25">
        <v>2753.1</v>
      </c>
      <c r="K139" s="25">
        <v>6635.7</v>
      </c>
      <c r="L139" s="50"/>
      <c r="M139" s="27"/>
    </row>
    <row r="140" spans="1:13" s="45" customFormat="1" ht="11.4" x14ac:dyDescent="0.2">
      <c r="A140" s="50" t="s">
        <v>32</v>
      </c>
      <c r="B140" s="25">
        <v>1623.3</v>
      </c>
      <c r="C140" s="25">
        <v>2445</v>
      </c>
      <c r="D140" s="26">
        <v>0.1</v>
      </c>
      <c r="E140" s="26">
        <v>4.7</v>
      </c>
      <c r="F140" s="25">
        <v>4073.1</v>
      </c>
      <c r="G140" s="25">
        <v>2793.3</v>
      </c>
      <c r="H140" s="47">
        <v>103.2</v>
      </c>
      <c r="I140" s="26" t="s">
        <v>29</v>
      </c>
      <c r="J140" s="25">
        <v>2896.5</v>
      </c>
      <c r="K140" s="25">
        <v>6969.6</v>
      </c>
      <c r="L140" s="50"/>
      <c r="M140" s="27"/>
    </row>
    <row r="141" spans="1:13" s="45" customFormat="1" ht="11.4" x14ac:dyDescent="0.2">
      <c r="A141" s="50" t="s">
        <v>33</v>
      </c>
      <c r="B141" s="25">
        <v>1836.4</v>
      </c>
      <c r="C141" s="25">
        <v>2384.8000000000002</v>
      </c>
      <c r="D141" s="26">
        <v>2.4</v>
      </c>
      <c r="E141" s="26">
        <v>4.7</v>
      </c>
      <c r="F141" s="25">
        <v>4228.3</v>
      </c>
      <c r="G141" s="25">
        <v>2697</v>
      </c>
      <c r="H141" s="47">
        <v>89.5</v>
      </c>
      <c r="I141" s="26" t="s">
        <v>29</v>
      </c>
      <c r="J141" s="25">
        <v>2786.6</v>
      </c>
      <c r="K141" s="25">
        <v>7014.9</v>
      </c>
      <c r="L141" s="50"/>
      <c r="M141" s="27"/>
    </row>
    <row r="142" spans="1:13" s="45" customFormat="1" ht="12" x14ac:dyDescent="0.25">
      <c r="A142" s="49">
        <v>2010</v>
      </c>
      <c r="B142" s="25"/>
      <c r="C142" s="25"/>
      <c r="D142" s="25"/>
      <c r="E142" s="25"/>
      <c r="F142" s="25"/>
      <c r="G142" s="25"/>
      <c r="H142" s="47"/>
      <c r="I142" s="25"/>
      <c r="J142" s="25"/>
      <c r="K142" s="25"/>
      <c r="L142" s="50"/>
      <c r="M142" s="27"/>
    </row>
    <row r="143" spans="1:13" s="45" customFormat="1" ht="11.4" x14ac:dyDescent="0.2">
      <c r="A143" s="50" t="s">
        <v>30</v>
      </c>
      <c r="B143" s="25">
        <v>2062.8000000000002</v>
      </c>
      <c r="C143" s="25">
        <v>2374.9</v>
      </c>
      <c r="D143" s="26">
        <v>47.5</v>
      </c>
      <c r="E143" s="26">
        <v>4.7</v>
      </c>
      <c r="F143" s="25">
        <v>4489.9000000000005</v>
      </c>
      <c r="G143" s="25">
        <v>2399</v>
      </c>
      <c r="H143" s="47">
        <v>89.9</v>
      </c>
      <c r="I143" s="26" t="s">
        <v>29</v>
      </c>
      <c r="J143" s="25">
        <v>2489</v>
      </c>
      <c r="K143" s="25">
        <v>6978.9000000000005</v>
      </c>
      <c r="L143" s="50"/>
      <c r="M143" s="27"/>
    </row>
    <row r="144" spans="1:13" s="45" customFormat="1" ht="11.4" x14ac:dyDescent="0.2">
      <c r="A144" s="50" t="s">
        <v>31</v>
      </c>
      <c r="B144" s="25">
        <v>1961.85</v>
      </c>
      <c r="C144" s="25">
        <v>2395.92</v>
      </c>
      <c r="D144" s="26">
        <v>2.36</v>
      </c>
      <c r="E144" s="26">
        <v>4.7</v>
      </c>
      <c r="F144" s="25">
        <v>4364.83</v>
      </c>
      <c r="G144" s="25">
        <v>2518.6</v>
      </c>
      <c r="H144" s="47">
        <v>86.4</v>
      </c>
      <c r="I144" s="26" t="s">
        <v>29</v>
      </c>
      <c r="J144" s="25">
        <v>2605</v>
      </c>
      <c r="K144" s="25">
        <v>6969.83</v>
      </c>
      <c r="L144" s="50"/>
      <c r="M144" s="27"/>
    </row>
    <row r="145" spans="1:13" s="45" customFormat="1" ht="11.4" x14ac:dyDescent="0.2">
      <c r="A145" s="50" t="s">
        <v>32</v>
      </c>
      <c r="B145" s="25">
        <v>1570.2</v>
      </c>
      <c r="C145" s="25">
        <v>2482.0230000000001</v>
      </c>
      <c r="D145" s="26">
        <v>2.5680000000000001</v>
      </c>
      <c r="E145" s="26" t="s">
        <v>29</v>
      </c>
      <c r="F145" s="25">
        <v>4054.8240000000001</v>
      </c>
      <c r="G145" s="25">
        <v>2341.8000000000002</v>
      </c>
      <c r="H145" s="47">
        <v>88.1</v>
      </c>
      <c r="I145" s="26" t="s">
        <v>29</v>
      </c>
      <c r="J145" s="25">
        <v>2430</v>
      </c>
      <c r="K145" s="25">
        <v>6484.8240000000005</v>
      </c>
      <c r="L145" s="50"/>
      <c r="M145" s="27"/>
    </row>
    <row r="146" spans="1:13" s="45" customFormat="1" ht="11.4" x14ac:dyDescent="0.2">
      <c r="A146" s="50" t="s">
        <v>33</v>
      </c>
      <c r="B146" s="25">
        <v>1558.19</v>
      </c>
      <c r="C146" s="25">
        <v>2517.0230000000001</v>
      </c>
      <c r="D146" s="26">
        <v>2.5680000000000001</v>
      </c>
      <c r="E146" s="26" t="s">
        <v>29</v>
      </c>
      <c r="F146" s="25">
        <v>4077.8140000000003</v>
      </c>
      <c r="G146" s="25">
        <v>2422.5</v>
      </c>
      <c r="H146" s="47">
        <v>79.400000000000006</v>
      </c>
      <c r="I146" s="26" t="s">
        <v>29</v>
      </c>
      <c r="J146" s="25">
        <v>2501.9</v>
      </c>
      <c r="K146" s="25">
        <v>6579.7139999999999</v>
      </c>
      <c r="L146" s="50"/>
      <c r="M146" s="27"/>
    </row>
    <row r="147" spans="1:13" s="45" customFormat="1" ht="12" x14ac:dyDescent="0.25">
      <c r="A147" s="49">
        <v>2011</v>
      </c>
      <c r="B147" s="25"/>
      <c r="C147" s="25"/>
      <c r="D147" s="25"/>
      <c r="E147" s="25"/>
      <c r="F147" s="25"/>
      <c r="G147" s="25"/>
      <c r="H147" s="47"/>
      <c r="I147" s="25"/>
      <c r="J147" s="25"/>
      <c r="K147" s="25"/>
      <c r="L147" s="50"/>
      <c r="M147" s="27"/>
    </row>
    <row r="148" spans="1:13" s="45" customFormat="1" ht="11.4" x14ac:dyDescent="0.2">
      <c r="A148" s="50" t="s">
        <v>30</v>
      </c>
      <c r="B148" s="25">
        <v>1626.2</v>
      </c>
      <c r="C148" s="25">
        <v>2442.6</v>
      </c>
      <c r="D148" s="26">
        <v>87.3</v>
      </c>
      <c r="E148" s="26" t="s">
        <v>29</v>
      </c>
      <c r="F148" s="25">
        <v>4156.1330000000007</v>
      </c>
      <c r="G148" s="25">
        <v>2328.6</v>
      </c>
      <c r="H148" s="47">
        <v>75.900000000000006</v>
      </c>
      <c r="I148" s="26" t="s">
        <v>29</v>
      </c>
      <c r="J148" s="25">
        <v>2404.5</v>
      </c>
      <c r="K148" s="25">
        <v>6560.6330000000007</v>
      </c>
      <c r="L148" s="50"/>
      <c r="M148" s="27"/>
    </row>
    <row r="149" spans="1:13" s="45" customFormat="1" ht="11.4" x14ac:dyDescent="0.2">
      <c r="A149" s="30" t="s">
        <v>31</v>
      </c>
      <c r="B149" s="25">
        <v>1826.7</v>
      </c>
      <c r="C149" s="25">
        <v>2631.6</v>
      </c>
      <c r="D149" s="26">
        <v>1.5</v>
      </c>
      <c r="E149" s="26" t="s">
        <v>29</v>
      </c>
      <c r="F149" s="25">
        <v>4459.8330000000005</v>
      </c>
      <c r="G149" s="25">
        <v>2168.6999999999998</v>
      </c>
      <c r="H149" s="47">
        <v>61.2</v>
      </c>
      <c r="I149" s="26" t="s">
        <v>29</v>
      </c>
      <c r="J149" s="25">
        <v>2229.8999999999996</v>
      </c>
      <c r="K149" s="25">
        <v>6689.7330000000002</v>
      </c>
      <c r="M149" s="27"/>
    </row>
    <row r="150" spans="1:13" s="45" customFormat="1" ht="11.4" x14ac:dyDescent="0.2">
      <c r="A150" s="30" t="s">
        <v>32</v>
      </c>
      <c r="B150" s="25">
        <v>1627.7</v>
      </c>
      <c r="C150" s="25">
        <v>2781.7</v>
      </c>
      <c r="D150" s="33">
        <v>0</v>
      </c>
      <c r="E150" s="33">
        <v>0</v>
      </c>
      <c r="F150" s="25">
        <v>4409.3999999999996</v>
      </c>
      <c r="G150" s="25">
        <v>2197.6</v>
      </c>
      <c r="H150" s="47">
        <v>62.7</v>
      </c>
      <c r="I150" s="33">
        <v>0</v>
      </c>
      <c r="J150" s="25">
        <v>2260.2999999999997</v>
      </c>
      <c r="K150" s="25">
        <v>6669.6999999999989</v>
      </c>
      <c r="M150" s="27"/>
    </row>
    <row r="151" spans="1:13" s="45" customFormat="1" ht="11.4" x14ac:dyDescent="0.2">
      <c r="A151" s="30" t="s">
        <v>33</v>
      </c>
      <c r="B151" s="25">
        <v>2254.5</v>
      </c>
      <c r="C151" s="25">
        <v>2866.6</v>
      </c>
      <c r="D151" s="26">
        <v>0.3</v>
      </c>
      <c r="E151" s="33">
        <v>0</v>
      </c>
      <c r="F151" s="25">
        <v>5121.4000000000005</v>
      </c>
      <c r="G151" s="25">
        <v>2057.8000000000002</v>
      </c>
      <c r="H151" s="47">
        <v>59.2</v>
      </c>
      <c r="I151" s="33">
        <v>0</v>
      </c>
      <c r="J151" s="25">
        <v>2117</v>
      </c>
      <c r="K151" s="25">
        <v>7238.4000000000005</v>
      </c>
      <c r="M151" s="27"/>
    </row>
    <row r="152" spans="1:13" s="45" customFormat="1" ht="12" x14ac:dyDescent="0.25">
      <c r="A152" s="49">
        <v>2012</v>
      </c>
      <c r="B152" s="25"/>
      <c r="C152" s="25"/>
      <c r="D152" s="26"/>
      <c r="E152" s="26"/>
      <c r="F152" s="25"/>
      <c r="G152" s="25"/>
      <c r="H152" s="47"/>
      <c r="I152" s="33">
        <v>0</v>
      </c>
      <c r="J152" s="25"/>
      <c r="K152" s="25"/>
      <c r="M152" s="27"/>
    </row>
    <row r="153" spans="1:13" s="45" customFormat="1" ht="11.4" x14ac:dyDescent="0.2">
      <c r="A153" s="50" t="s">
        <v>30</v>
      </c>
      <c r="B153" s="25">
        <v>2778.35</v>
      </c>
      <c r="C153" s="25">
        <v>3026.6149999999998</v>
      </c>
      <c r="D153" s="26">
        <v>43.5</v>
      </c>
      <c r="E153" s="26">
        <v>12.55</v>
      </c>
      <c r="F153" s="25">
        <v>5861.0150000000003</v>
      </c>
      <c r="G153" s="25">
        <v>2049.6</v>
      </c>
      <c r="H153" s="47">
        <v>46.5</v>
      </c>
      <c r="I153" s="33">
        <v>0</v>
      </c>
      <c r="J153" s="25">
        <v>2096.1</v>
      </c>
      <c r="K153" s="25">
        <v>7957.1149999999998</v>
      </c>
      <c r="M153" s="27"/>
    </row>
    <row r="154" spans="1:13" s="45" customFormat="1" ht="11.4" x14ac:dyDescent="0.2">
      <c r="A154" s="9" t="s">
        <v>31</v>
      </c>
      <c r="B154" s="25">
        <v>2906.74</v>
      </c>
      <c r="C154" s="25">
        <v>3188.875</v>
      </c>
      <c r="D154" s="33">
        <v>0</v>
      </c>
      <c r="E154" s="26">
        <v>12.55</v>
      </c>
      <c r="F154" s="25">
        <v>6108.1980000000003</v>
      </c>
      <c r="G154" s="25">
        <v>2125.4</v>
      </c>
      <c r="H154" s="47">
        <v>47.8</v>
      </c>
      <c r="I154" s="33">
        <v>0</v>
      </c>
      <c r="J154" s="25">
        <v>2173.2000000000003</v>
      </c>
      <c r="K154" s="25">
        <v>8281.398000000001</v>
      </c>
      <c r="L154" s="46"/>
      <c r="M154" s="27"/>
    </row>
    <row r="155" spans="1:13" s="45" customFormat="1" ht="11.4" x14ac:dyDescent="0.2">
      <c r="A155" s="30" t="s">
        <v>32</v>
      </c>
      <c r="B155" s="25">
        <v>3309.24</v>
      </c>
      <c r="C155" s="25">
        <v>3229.92</v>
      </c>
      <c r="D155" s="33">
        <v>0</v>
      </c>
      <c r="E155" s="26">
        <v>12.55</v>
      </c>
      <c r="F155" s="25">
        <v>6551.7430000000004</v>
      </c>
      <c r="G155" s="25">
        <v>2197.1</v>
      </c>
      <c r="H155" s="47">
        <v>49.2</v>
      </c>
      <c r="I155" s="33">
        <v>0</v>
      </c>
      <c r="J155" s="25">
        <v>2246.2999999999997</v>
      </c>
      <c r="K155" s="25">
        <v>8798.0429999999997</v>
      </c>
      <c r="L155" s="46"/>
      <c r="M155" s="27"/>
    </row>
    <row r="156" spans="1:13" s="45" customFormat="1" ht="11.4" x14ac:dyDescent="0.2">
      <c r="A156" s="9" t="s">
        <v>33</v>
      </c>
      <c r="B156" s="25">
        <v>2751.62</v>
      </c>
      <c r="C156" s="25">
        <v>3366.63</v>
      </c>
      <c r="D156" s="33">
        <v>0</v>
      </c>
      <c r="E156" s="26">
        <v>12.6</v>
      </c>
      <c r="F156" s="25">
        <v>6130.8830000000007</v>
      </c>
      <c r="G156" s="25">
        <v>2174.5</v>
      </c>
      <c r="H156" s="47">
        <v>44.8</v>
      </c>
      <c r="I156" s="33">
        <v>0</v>
      </c>
      <c r="J156" s="25">
        <v>2219.3000000000002</v>
      </c>
      <c r="K156" s="25">
        <v>8350.1830000000009</v>
      </c>
      <c r="L156" s="46"/>
      <c r="M156" s="27"/>
    </row>
    <row r="157" spans="1:13" ht="12" x14ac:dyDescent="0.2">
      <c r="A157" s="48">
        <v>2013</v>
      </c>
      <c r="B157" s="25"/>
      <c r="C157" s="25"/>
      <c r="D157" s="26"/>
      <c r="E157" s="26"/>
      <c r="F157" s="25"/>
      <c r="G157" s="25"/>
      <c r="H157" s="33"/>
      <c r="I157" s="33">
        <v>0</v>
      </c>
      <c r="J157" s="25"/>
      <c r="K157" s="25"/>
      <c r="M157" s="27"/>
    </row>
    <row r="158" spans="1:13" s="4" customFormat="1" ht="12" customHeight="1" x14ac:dyDescent="0.2">
      <c r="A158" s="30" t="s">
        <v>30</v>
      </c>
      <c r="B158" s="25">
        <v>4042.33</v>
      </c>
      <c r="C158" s="25">
        <v>3518.38</v>
      </c>
      <c r="D158" s="26">
        <v>37.85</v>
      </c>
      <c r="E158" s="26">
        <v>3.1779999999999999</v>
      </c>
      <c r="F158" s="25">
        <v>7601.7380000000003</v>
      </c>
      <c r="G158" s="25">
        <v>2301.1999999999998</v>
      </c>
      <c r="H158" s="47">
        <v>27.7</v>
      </c>
      <c r="I158" s="33">
        <v>0</v>
      </c>
      <c r="J158" s="25">
        <v>2328.9</v>
      </c>
      <c r="K158" s="25">
        <v>9930.6</v>
      </c>
      <c r="M158" s="27"/>
    </row>
    <row r="159" spans="1:13" s="4" customFormat="1" ht="12" customHeight="1" x14ac:dyDescent="0.2">
      <c r="A159" s="9" t="s">
        <v>31</v>
      </c>
      <c r="B159" s="25">
        <v>4197.71</v>
      </c>
      <c r="C159" s="25">
        <v>3918.36</v>
      </c>
      <c r="D159" s="26">
        <v>83.245999999999995</v>
      </c>
      <c r="E159" s="26">
        <v>4.101</v>
      </c>
      <c r="F159" s="25">
        <v>8203.4170000000013</v>
      </c>
      <c r="G159" s="25">
        <v>2343</v>
      </c>
      <c r="H159" s="47">
        <v>20.3</v>
      </c>
      <c r="I159" s="33">
        <v>0</v>
      </c>
      <c r="J159" s="25">
        <v>2363.3000000000002</v>
      </c>
      <c r="K159" s="25">
        <v>10566.717000000001</v>
      </c>
      <c r="M159" s="27"/>
    </row>
    <row r="160" spans="1:13" s="4" customFormat="1" ht="12" customHeight="1" x14ac:dyDescent="0.2">
      <c r="A160" s="9" t="s">
        <v>32</v>
      </c>
      <c r="B160" s="25">
        <v>4283.99</v>
      </c>
      <c r="C160" s="25">
        <v>4044.38</v>
      </c>
      <c r="D160" s="26">
        <v>13.22</v>
      </c>
      <c r="E160" s="26">
        <v>0.82499999999999996</v>
      </c>
      <c r="F160" s="25">
        <v>8342.4150000000009</v>
      </c>
      <c r="G160" s="25">
        <v>2619.4</v>
      </c>
      <c r="H160" s="47">
        <v>22.5</v>
      </c>
      <c r="I160" s="33">
        <v>0</v>
      </c>
      <c r="J160" s="25">
        <v>2641.9</v>
      </c>
      <c r="K160" s="25">
        <v>10984.3</v>
      </c>
      <c r="M160" s="27"/>
    </row>
    <row r="161" spans="1:13" s="4" customFormat="1" ht="12" customHeight="1" x14ac:dyDescent="0.2">
      <c r="A161" s="9" t="s">
        <v>37</v>
      </c>
      <c r="B161" s="25">
        <v>4200.7</v>
      </c>
      <c r="C161" s="25">
        <v>4644.08</v>
      </c>
      <c r="D161" s="26">
        <v>101.27500000000001</v>
      </c>
      <c r="E161" s="26" t="s">
        <v>29</v>
      </c>
      <c r="F161" s="25">
        <v>8946.0550000000003</v>
      </c>
      <c r="G161" s="25">
        <v>2653.4</v>
      </c>
      <c r="H161" s="47">
        <v>20.399999999999999</v>
      </c>
      <c r="I161" s="33">
        <v>0</v>
      </c>
      <c r="J161" s="25">
        <v>2673.8</v>
      </c>
      <c r="K161" s="25">
        <v>11619.855</v>
      </c>
      <c r="M161" s="27"/>
    </row>
    <row r="162" spans="1:13" s="4" customFormat="1" ht="12" customHeight="1" x14ac:dyDescent="0.2">
      <c r="A162" s="48">
        <v>2014</v>
      </c>
      <c r="B162" s="25"/>
      <c r="C162" s="25"/>
      <c r="D162" s="26"/>
      <c r="E162" s="26"/>
      <c r="F162" s="25"/>
      <c r="G162" s="25"/>
      <c r="H162" s="47"/>
      <c r="I162" s="33">
        <v>0</v>
      </c>
      <c r="J162" s="25"/>
      <c r="K162" s="25"/>
      <c r="M162" s="27"/>
    </row>
    <row r="163" spans="1:13" s="4" customFormat="1" ht="12" customHeight="1" x14ac:dyDescent="0.2">
      <c r="A163" s="9" t="s">
        <v>38</v>
      </c>
      <c r="B163" s="25">
        <v>4254.6000000000004</v>
      </c>
      <c r="C163" s="25">
        <v>4969.8</v>
      </c>
      <c r="D163" s="26">
        <v>75.8</v>
      </c>
      <c r="E163" s="26">
        <v>14.2</v>
      </c>
      <c r="F163" s="25">
        <v>9314.5</v>
      </c>
      <c r="G163" s="25">
        <v>3001.2</v>
      </c>
      <c r="H163" s="47">
        <v>14.4</v>
      </c>
      <c r="I163" s="33">
        <v>0</v>
      </c>
      <c r="J163" s="25">
        <v>3015.6</v>
      </c>
      <c r="K163" s="51">
        <v>12330.1</v>
      </c>
      <c r="M163" s="27"/>
    </row>
    <row r="164" spans="1:13" s="4" customFormat="1" ht="12" customHeight="1" x14ac:dyDescent="0.2">
      <c r="A164" s="9" t="s">
        <v>35</v>
      </c>
      <c r="B164" s="25">
        <v>4377.1000000000004</v>
      </c>
      <c r="C164" s="25">
        <v>5569.5</v>
      </c>
      <c r="D164" s="26">
        <v>34.700000000000003</v>
      </c>
      <c r="E164" s="26">
        <v>22.1</v>
      </c>
      <c r="F164" s="25">
        <v>10003.4</v>
      </c>
      <c r="G164" s="25">
        <v>3049.1</v>
      </c>
      <c r="H164" s="47">
        <v>773.4</v>
      </c>
      <c r="I164" s="33">
        <v>0</v>
      </c>
      <c r="J164" s="25">
        <v>3822.5</v>
      </c>
      <c r="K164" s="51">
        <v>13825.9</v>
      </c>
      <c r="M164" s="27"/>
    </row>
    <row r="165" spans="1:13" s="4" customFormat="1" ht="12" customHeight="1" x14ac:dyDescent="0.2">
      <c r="A165" s="9" t="s">
        <v>36</v>
      </c>
      <c r="B165" s="25">
        <v>4904.33</v>
      </c>
      <c r="C165" s="25">
        <v>5892.81</v>
      </c>
      <c r="D165" s="26">
        <v>16.436</v>
      </c>
      <c r="E165" s="26">
        <v>25.940999999999999</v>
      </c>
      <c r="F165" s="25">
        <v>10839.517</v>
      </c>
      <c r="G165" s="25">
        <v>3103.3</v>
      </c>
      <c r="H165" s="47">
        <v>734.4</v>
      </c>
      <c r="I165" s="33">
        <v>0</v>
      </c>
      <c r="J165" s="25">
        <v>3837.7</v>
      </c>
      <c r="K165" s="51">
        <v>14677.2</v>
      </c>
      <c r="M165" s="27"/>
    </row>
    <row r="166" spans="1:13" s="4" customFormat="1" ht="12" customHeight="1" x14ac:dyDescent="0.2">
      <c r="A166" s="9" t="s">
        <v>33</v>
      </c>
      <c r="B166" s="25">
        <v>5301.6</v>
      </c>
      <c r="C166" s="25">
        <v>6126.3</v>
      </c>
      <c r="D166" s="26">
        <v>16.399999999999999</v>
      </c>
      <c r="E166" s="26">
        <v>25.9</v>
      </c>
      <c r="F166" s="25">
        <v>11470.2</v>
      </c>
      <c r="G166" s="25">
        <v>3173.7</v>
      </c>
      <c r="H166" s="47">
        <v>711.6</v>
      </c>
      <c r="I166" s="33">
        <v>0</v>
      </c>
      <c r="J166" s="25">
        <v>3885.3</v>
      </c>
      <c r="K166" s="51">
        <v>15355.5</v>
      </c>
      <c r="M166" s="27"/>
    </row>
    <row r="167" spans="1:13" s="4" customFormat="1" ht="12" customHeight="1" x14ac:dyDescent="0.2">
      <c r="A167" s="48">
        <v>2015</v>
      </c>
      <c r="B167" s="25"/>
      <c r="C167" s="25"/>
      <c r="D167" s="26"/>
      <c r="E167" s="26"/>
      <c r="F167" s="25"/>
      <c r="G167" s="25"/>
      <c r="H167" s="47"/>
      <c r="I167" s="33">
        <v>0</v>
      </c>
      <c r="J167" s="25"/>
      <c r="K167" s="51"/>
      <c r="M167" s="27"/>
    </row>
    <row r="168" spans="1:13" s="45" customFormat="1" ht="12" customHeight="1" x14ac:dyDescent="0.2">
      <c r="A168" s="9" t="s">
        <v>30</v>
      </c>
      <c r="B168" s="25">
        <v>6020.99</v>
      </c>
      <c r="C168" s="25">
        <v>6567.34</v>
      </c>
      <c r="D168" s="25">
        <v>45.101999999999997</v>
      </c>
      <c r="E168" s="33">
        <v>0</v>
      </c>
      <c r="F168" s="25">
        <v>12633.432000000001</v>
      </c>
      <c r="G168" s="25">
        <v>3511.8</v>
      </c>
      <c r="H168" s="33">
        <v>0</v>
      </c>
      <c r="I168" s="33">
        <v>0</v>
      </c>
      <c r="J168" s="25">
        <v>3511.8</v>
      </c>
      <c r="K168" s="25">
        <v>16145.232</v>
      </c>
      <c r="M168" s="27"/>
    </row>
    <row r="169" spans="1:13" s="45" customFormat="1" ht="12" customHeight="1" x14ac:dyDescent="0.2">
      <c r="A169" s="9" t="s">
        <v>31</v>
      </c>
      <c r="B169" s="25">
        <v>6356.59</v>
      </c>
      <c r="C169" s="25">
        <v>7189.22</v>
      </c>
      <c r="D169" s="33">
        <v>0</v>
      </c>
      <c r="E169" s="25">
        <v>52.783000000000001</v>
      </c>
      <c r="F169" s="25">
        <v>13598.593000000001</v>
      </c>
      <c r="G169" s="25">
        <v>3645.1</v>
      </c>
      <c r="H169" s="33">
        <v>0</v>
      </c>
      <c r="I169" s="33">
        <v>0</v>
      </c>
      <c r="J169" s="25">
        <v>3645.1</v>
      </c>
      <c r="K169" s="25">
        <v>17243.692999999999</v>
      </c>
      <c r="M169" s="27"/>
    </row>
    <row r="170" spans="1:13" ht="11.4" x14ac:dyDescent="0.2">
      <c r="A170" s="9" t="s">
        <v>32</v>
      </c>
      <c r="B170" s="25">
        <v>6683.86</v>
      </c>
      <c r="C170" s="25">
        <v>6995.64</v>
      </c>
      <c r="D170" s="33">
        <v>0</v>
      </c>
      <c r="E170" s="25">
        <v>42.378</v>
      </c>
      <c r="F170" s="25">
        <v>13721.878000000001</v>
      </c>
      <c r="G170" s="25">
        <v>3793.5</v>
      </c>
      <c r="H170" s="33">
        <v>0</v>
      </c>
      <c r="I170" s="33">
        <v>0</v>
      </c>
      <c r="J170" s="25">
        <v>3793.5</v>
      </c>
      <c r="K170" s="25">
        <v>17515.378000000001</v>
      </c>
      <c r="M170" s="27"/>
    </row>
    <row r="171" spans="1:13" ht="11.4" x14ac:dyDescent="0.2">
      <c r="A171" s="9" t="s">
        <v>33</v>
      </c>
      <c r="B171" s="25">
        <v>6762.36</v>
      </c>
      <c r="C171" s="25">
        <v>7332.64</v>
      </c>
      <c r="D171" s="33">
        <v>0</v>
      </c>
      <c r="E171" s="25">
        <v>120.8</v>
      </c>
      <c r="F171" s="25">
        <v>14215.8</v>
      </c>
      <c r="G171" s="25">
        <v>4255.8999999999996</v>
      </c>
      <c r="H171" s="33">
        <v>0</v>
      </c>
      <c r="I171" s="33">
        <v>0</v>
      </c>
      <c r="J171" s="25">
        <v>4255.8999999999996</v>
      </c>
      <c r="K171" s="25">
        <v>18471.699999999997</v>
      </c>
      <c r="M171" s="27"/>
    </row>
    <row r="172" spans="1:13" ht="12" x14ac:dyDescent="0.2">
      <c r="A172" s="48">
        <v>2016</v>
      </c>
      <c r="B172" s="25"/>
      <c r="C172" s="25"/>
      <c r="D172" s="33"/>
      <c r="E172" s="33"/>
      <c r="F172" s="25"/>
      <c r="G172" s="25"/>
      <c r="H172" s="33"/>
      <c r="I172" s="33"/>
      <c r="J172" s="25"/>
      <c r="K172" s="25"/>
      <c r="M172" s="27"/>
    </row>
    <row r="173" spans="1:13" ht="11.4" x14ac:dyDescent="0.2">
      <c r="A173" s="9" t="s">
        <v>30</v>
      </c>
      <c r="B173" s="25">
        <v>7394.83</v>
      </c>
      <c r="C173" s="25">
        <v>7112.29</v>
      </c>
      <c r="D173" s="33">
        <v>0</v>
      </c>
      <c r="E173" s="33">
        <v>0</v>
      </c>
      <c r="F173" s="25">
        <v>14507.119999999999</v>
      </c>
      <c r="G173" s="25">
        <v>4823.3</v>
      </c>
      <c r="H173" s="33">
        <v>0</v>
      </c>
      <c r="I173" s="33">
        <v>0</v>
      </c>
      <c r="J173" s="25">
        <v>4823.3</v>
      </c>
      <c r="K173" s="25">
        <v>19330.419999999998</v>
      </c>
      <c r="M173" s="27"/>
    </row>
    <row r="174" spans="1:13" ht="11.4" x14ac:dyDescent="0.2">
      <c r="A174" s="9" t="s">
        <v>35</v>
      </c>
      <c r="B174" s="25">
        <v>7578.32</v>
      </c>
      <c r="C174" s="25">
        <v>7414.49</v>
      </c>
      <c r="D174" s="33">
        <v>0</v>
      </c>
      <c r="E174" s="25">
        <v>129.6</v>
      </c>
      <c r="F174" s="25">
        <v>15122.41</v>
      </c>
      <c r="G174" s="25">
        <v>5133.8</v>
      </c>
      <c r="H174" s="47">
        <v>52.4</v>
      </c>
      <c r="I174" s="33">
        <v>0</v>
      </c>
      <c r="J174" s="25">
        <v>5186.2</v>
      </c>
      <c r="K174" s="25">
        <v>20308.61</v>
      </c>
      <c r="M174" s="27"/>
    </row>
    <row r="175" spans="1:13" ht="11.4" x14ac:dyDescent="0.2">
      <c r="A175" s="9" t="s">
        <v>32</v>
      </c>
      <c r="B175" s="25">
        <v>7612.63</v>
      </c>
      <c r="C175" s="25">
        <v>7587.14</v>
      </c>
      <c r="D175" s="33"/>
      <c r="E175" s="25">
        <v>126.5</v>
      </c>
      <c r="F175" s="25">
        <v>15326.27</v>
      </c>
      <c r="G175" s="25">
        <v>5216.2</v>
      </c>
      <c r="H175" s="47">
        <v>687.1</v>
      </c>
      <c r="I175" s="33">
        <v>0</v>
      </c>
      <c r="J175" s="25">
        <v>5903.3</v>
      </c>
      <c r="K175" s="25">
        <v>21229.57</v>
      </c>
      <c r="M175" s="27"/>
    </row>
    <row r="176" spans="1:13" ht="11.4" x14ac:dyDescent="0.2">
      <c r="A176" s="9" t="s">
        <v>33</v>
      </c>
      <c r="B176" s="25">
        <v>8663.5</v>
      </c>
      <c r="C176" s="25">
        <v>7773.4</v>
      </c>
      <c r="D176" s="33"/>
      <c r="E176" s="33">
        <v>0</v>
      </c>
      <c r="F176" s="25">
        <v>16436.900000000001</v>
      </c>
      <c r="G176" s="25">
        <v>4820.2</v>
      </c>
      <c r="H176" s="47">
        <v>686.8</v>
      </c>
      <c r="I176" s="33">
        <v>0</v>
      </c>
      <c r="J176" s="25">
        <v>5507</v>
      </c>
      <c r="K176" s="25">
        <v>21943.9</v>
      </c>
      <c r="M176" s="27"/>
    </row>
    <row r="177" spans="1:14" ht="12" x14ac:dyDescent="0.2">
      <c r="A177" s="48">
        <v>2017</v>
      </c>
      <c r="B177" s="25"/>
      <c r="C177" s="25"/>
      <c r="D177" s="33"/>
      <c r="E177" s="25"/>
      <c r="F177" s="25"/>
      <c r="G177" s="25"/>
      <c r="H177" s="47"/>
      <c r="I177" s="33"/>
      <c r="J177" s="25"/>
      <c r="K177" s="25"/>
      <c r="M177" s="27"/>
    </row>
    <row r="178" spans="1:14" ht="11.4" x14ac:dyDescent="0.2">
      <c r="A178" s="9" t="s">
        <v>38</v>
      </c>
      <c r="B178" s="25">
        <v>9008.1</v>
      </c>
      <c r="C178" s="25">
        <v>7570</v>
      </c>
      <c r="D178" s="33">
        <v>0</v>
      </c>
      <c r="E178" s="33">
        <v>0</v>
      </c>
      <c r="F178" s="25">
        <v>16578.099999999999</v>
      </c>
      <c r="G178" s="25">
        <v>4878.7</v>
      </c>
      <c r="H178" s="47">
        <v>1038.3</v>
      </c>
      <c r="I178" s="47">
        <v>-43</v>
      </c>
      <c r="J178" s="25">
        <v>5874</v>
      </c>
      <c r="K178" s="25">
        <v>22452.1</v>
      </c>
      <c r="M178" s="27"/>
    </row>
    <row r="179" spans="1:14" ht="11.4" x14ac:dyDescent="0.2">
      <c r="A179" s="9" t="s">
        <v>35</v>
      </c>
      <c r="B179" s="25">
        <v>9169.4</v>
      </c>
      <c r="C179" s="25">
        <v>7760.8</v>
      </c>
      <c r="D179" s="33">
        <v>0</v>
      </c>
      <c r="E179" s="33">
        <v>0</v>
      </c>
      <c r="F179" s="25">
        <v>16930.2</v>
      </c>
      <c r="G179" s="25">
        <v>4702.8999999999996</v>
      </c>
      <c r="H179" s="47">
        <v>1042.8</v>
      </c>
      <c r="I179" s="47">
        <v>210.9</v>
      </c>
      <c r="J179" s="25">
        <v>5956.5999999999995</v>
      </c>
      <c r="K179" s="25">
        <v>22886.799999999999</v>
      </c>
      <c r="M179" s="27"/>
    </row>
    <row r="180" spans="1:14" ht="11.4" x14ac:dyDescent="0.2">
      <c r="A180" s="9" t="s">
        <v>32</v>
      </c>
      <c r="B180" s="25">
        <v>9171.2000000000007</v>
      </c>
      <c r="C180" s="25">
        <v>7896.6</v>
      </c>
      <c r="D180" s="33">
        <v>0</v>
      </c>
      <c r="E180" s="33">
        <v>0</v>
      </c>
      <c r="F180" s="25">
        <v>17067.800000000003</v>
      </c>
      <c r="G180" s="25">
        <v>5448.6</v>
      </c>
      <c r="H180" s="47">
        <v>1114.3</v>
      </c>
      <c r="I180" s="47">
        <v>226</v>
      </c>
      <c r="J180" s="25">
        <v>6788.9000000000005</v>
      </c>
      <c r="K180" s="25">
        <v>23856.700000000004</v>
      </c>
      <c r="M180" s="27"/>
    </row>
    <row r="181" spans="1:14" ht="11.4" x14ac:dyDescent="0.2">
      <c r="A181" s="9" t="s">
        <v>33</v>
      </c>
      <c r="B181" s="25">
        <v>9194.4</v>
      </c>
      <c r="C181" s="25">
        <v>7978.73</v>
      </c>
      <c r="D181" s="33">
        <v>0</v>
      </c>
      <c r="E181" s="33">
        <v>0</v>
      </c>
      <c r="F181" s="25">
        <v>17173.129999999997</v>
      </c>
      <c r="G181" s="25">
        <v>5049.5</v>
      </c>
      <c r="H181" s="47">
        <v>1125.0157337000001</v>
      </c>
      <c r="I181" s="47">
        <v>210.6</v>
      </c>
      <c r="J181" s="25">
        <v>6385.1157337000004</v>
      </c>
      <c r="K181" s="25">
        <v>23558.245733699998</v>
      </c>
      <c r="M181" s="27"/>
    </row>
    <row r="182" spans="1:14" ht="12" x14ac:dyDescent="0.2">
      <c r="A182" s="48">
        <v>2018</v>
      </c>
      <c r="B182" s="25"/>
      <c r="C182" s="25"/>
      <c r="D182" s="33"/>
      <c r="E182" s="33"/>
      <c r="F182" s="25"/>
      <c r="G182" s="25"/>
      <c r="H182" s="47"/>
      <c r="I182" s="47"/>
      <c r="J182" s="25"/>
      <c r="K182" s="25"/>
      <c r="M182" s="27"/>
    </row>
    <row r="183" spans="1:14" ht="11.4" x14ac:dyDescent="0.2">
      <c r="A183" s="9" t="s">
        <v>38</v>
      </c>
      <c r="B183" s="25">
        <v>9267.6</v>
      </c>
      <c r="C183" s="25">
        <v>7866.2</v>
      </c>
      <c r="D183" s="33">
        <v>0</v>
      </c>
      <c r="E183" s="33">
        <v>0</v>
      </c>
      <c r="F183" s="25">
        <v>17133.8</v>
      </c>
      <c r="G183" s="25">
        <v>5140.2</v>
      </c>
      <c r="H183" s="47">
        <v>1033.7</v>
      </c>
      <c r="I183" s="47">
        <v>173.2</v>
      </c>
      <c r="J183" s="25">
        <v>6347.0999999999995</v>
      </c>
      <c r="K183" s="25">
        <v>23480.899999999998</v>
      </c>
      <c r="M183" s="27"/>
    </row>
    <row r="184" spans="1:14" ht="11.4" x14ac:dyDescent="0.2">
      <c r="A184" s="9" t="s">
        <v>35</v>
      </c>
      <c r="B184" s="25">
        <v>9178</v>
      </c>
      <c r="C184" s="25">
        <v>8177.1</v>
      </c>
      <c r="D184" s="33">
        <v>0</v>
      </c>
      <c r="E184" s="33">
        <v>0</v>
      </c>
      <c r="F184" s="25">
        <v>17355.099999999999</v>
      </c>
      <c r="G184" s="25">
        <v>5362.5</v>
      </c>
      <c r="H184" s="25">
        <v>1653.6</v>
      </c>
      <c r="I184" s="33">
        <v>0</v>
      </c>
      <c r="J184" s="25">
        <v>7016.1</v>
      </c>
      <c r="K184" s="25">
        <v>24371.199999999997</v>
      </c>
      <c r="M184" s="27"/>
    </row>
    <row r="185" spans="1:14" ht="11.4" x14ac:dyDescent="0.2">
      <c r="A185" s="9" t="s">
        <v>32</v>
      </c>
      <c r="B185" s="25">
        <v>9374.6</v>
      </c>
      <c r="C185" s="25">
        <v>8440.1200000000008</v>
      </c>
      <c r="D185" s="33">
        <v>0</v>
      </c>
      <c r="E185" s="33">
        <v>0</v>
      </c>
      <c r="F185" s="25">
        <v>17814.72</v>
      </c>
      <c r="G185" s="25">
        <v>5281.1</v>
      </c>
      <c r="H185" s="25">
        <v>2136.6</v>
      </c>
      <c r="I185" s="25">
        <v>1672.2</v>
      </c>
      <c r="J185" s="25">
        <v>9089.9000000000015</v>
      </c>
      <c r="K185" s="25">
        <v>26904.620000000003</v>
      </c>
      <c r="M185" s="27"/>
    </row>
    <row r="186" spans="1:14" ht="11.4" x14ac:dyDescent="0.2">
      <c r="A186" s="9" t="s">
        <v>33</v>
      </c>
      <c r="B186" s="25">
        <v>8677.6</v>
      </c>
      <c r="C186" s="25">
        <v>8322.2999999999993</v>
      </c>
      <c r="D186" s="33">
        <v>0</v>
      </c>
      <c r="E186" s="33">
        <v>0</v>
      </c>
      <c r="F186" s="25">
        <v>16999.900000000001</v>
      </c>
      <c r="G186" s="25">
        <v>5994.2999999999993</v>
      </c>
      <c r="H186" s="25">
        <v>1635.6</v>
      </c>
      <c r="I186" s="25">
        <v>976.8</v>
      </c>
      <c r="J186" s="25">
        <v>8606.7000000000007</v>
      </c>
      <c r="K186" s="25">
        <v>25606.6</v>
      </c>
      <c r="M186" s="27"/>
    </row>
    <row r="187" spans="1:14" ht="12" x14ac:dyDescent="0.2">
      <c r="A187" s="52">
        <v>2019</v>
      </c>
      <c r="B187" s="53"/>
      <c r="C187" s="54"/>
      <c r="D187" s="55"/>
      <c r="E187" s="55"/>
      <c r="F187" s="37"/>
      <c r="G187" s="25"/>
      <c r="H187" s="25"/>
      <c r="I187" s="25"/>
      <c r="J187" s="25"/>
      <c r="K187" s="25"/>
      <c r="M187" s="27"/>
      <c r="N187" s="27"/>
    </row>
    <row r="188" spans="1:14" s="58" customFormat="1" ht="11.4" x14ac:dyDescent="0.2">
      <c r="A188" s="9" t="s">
        <v>41</v>
      </c>
      <c r="B188" s="37">
        <v>9204.3643389999997</v>
      </c>
      <c r="C188" s="56">
        <v>8322.2999999999993</v>
      </c>
      <c r="D188" s="33">
        <v>0</v>
      </c>
      <c r="E188" s="25">
        <v>1204.5</v>
      </c>
      <c r="F188" s="54">
        <v>18731.164338999999</v>
      </c>
      <c r="G188" s="35">
        <v>7940.1</v>
      </c>
      <c r="H188" s="47">
        <v>1933.6</v>
      </c>
      <c r="I188" s="57">
        <v>2340.1999999999998</v>
      </c>
      <c r="J188" s="53">
        <v>12213.900000000001</v>
      </c>
      <c r="K188" s="25">
        <v>30945.064339</v>
      </c>
      <c r="M188" s="27"/>
      <c r="N188" s="27"/>
    </row>
    <row r="189" spans="1:14" s="58" customFormat="1" ht="11.4" x14ac:dyDescent="0.2">
      <c r="A189" s="59" t="s">
        <v>42</v>
      </c>
      <c r="B189" s="37">
        <v>9127.4</v>
      </c>
      <c r="C189" s="56">
        <v>8228.2999999999993</v>
      </c>
      <c r="D189" s="33">
        <v>0</v>
      </c>
      <c r="E189" s="33">
        <v>0</v>
      </c>
      <c r="F189" s="54">
        <v>17355.699999999997</v>
      </c>
      <c r="G189" s="35">
        <v>6133.5</v>
      </c>
      <c r="H189" s="25">
        <v>1626.6</v>
      </c>
      <c r="I189" s="53">
        <v>2406.6</v>
      </c>
      <c r="J189" s="53">
        <v>10166.700000000001</v>
      </c>
      <c r="K189" s="25">
        <v>27522.399999999998</v>
      </c>
      <c r="M189" s="27"/>
      <c r="N189" s="27"/>
    </row>
    <row r="190" spans="1:14" s="58" customFormat="1" ht="11.4" x14ac:dyDescent="0.2">
      <c r="A190" s="59" t="s">
        <v>43</v>
      </c>
      <c r="B190" s="37">
        <v>9243.744999999999</v>
      </c>
      <c r="C190" s="56">
        <v>8252.4</v>
      </c>
      <c r="D190" s="33">
        <v>0</v>
      </c>
      <c r="E190" s="33">
        <v>0</v>
      </c>
      <c r="F190" s="54">
        <v>17496.144999999997</v>
      </c>
      <c r="G190" s="35">
        <v>6504.5541165000004</v>
      </c>
      <c r="H190" s="25">
        <v>1663.0969605</v>
      </c>
      <c r="I190" s="53">
        <v>2406.5762887000001</v>
      </c>
      <c r="J190" s="53">
        <v>10574.227365700001</v>
      </c>
      <c r="K190" s="25">
        <v>28070.372365699997</v>
      </c>
      <c r="M190" s="27"/>
      <c r="N190" s="27"/>
    </row>
    <row r="191" spans="1:14" s="58" customFormat="1" ht="11.4" x14ac:dyDescent="0.2">
      <c r="A191" s="59" t="s">
        <v>33</v>
      </c>
      <c r="B191" s="37">
        <v>10191.299999999999</v>
      </c>
      <c r="C191" s="56">
        <v>7966.6</v>
      </c>
      <c r="D191" s="33">
        <v>0</v>
      </c>
      <c r="E191" s="25">
        <v>1175.5999999999999</v>
      </c>
      <c r="F191" s="54">
        <v>19333.5</v>
      </c>
      <c r="G191" s="35">
        <v>8676.7000000000007</v>
      </c>
      <c r="H191" s="25">
        <v>1700.7</v>
      </c>
      <c r="I191" s="53">
        <v>3956</v>
      </c>
      <c r="J191" s="53">
        <v>14333.400000000001</v>
      </c>
      <c r="K191" s="25">
        <v>33666.9</v>
      </c>
      <c r="M191" s="27"/>
      <c r="N191" s="27"/>
    </row>
    <row r="192" spans="1:14" ht="12" x14ac:dyDescent="0.2">
      <c r="A192" s="52">
        <v>2020</v>
      </c>
      <c r="B192" s="37"/>
      <c r="C192" s="56"/>
      <c r="D192" s="33"/>
      <c r="E192" s="33"/>
      <c r="F192" s="54"/>
      <c r="G192" s="60"/>
      <c r="H192" s="53"/>
      <c r="I192" s="53"/>
      <c r="J192" s="53"/>
      <c r="K192" s="25"/>
      <c r="M192" s="27"/>
      <c r="N192" s="27"/>
    </row>
    <row r="193" spans="1:15" s="58" customFormat="1" ht="11.4" x14ac:dyDescent="0.2">
      <c r="A193" s="9" t="s">
        <v>41</v>
      </c>
      <c r="B193" s="37">
        <v>10778.3</v>
      </c>
      <c r="C193" s="56">
        <v>7672.3</v>
      </c>
      <c r="D193" s="33">
        <v>0</v>
      </c>
      <c r="E193" s="25">
        <v>1148.6600000000001</v>
      </c>
      <c r="F193" s="54">
        <v>19599.259999999998</v>
      </c>
      <c r="G193" s="35">
        <v>10893.1</v>
      </c>
      <c r="H193" s="25">
        <v>1537.2</v>
      </c>
      <c r="I193" s="53">
        <v>1700.7</v>
      </c>
      <c r="J193" s="53">
        <v>14131.000000000002</v>
      </c>
      <c r="K193" s="25">
        <v>33730.26</v>
      </c>
      <c r="M193" s="27"/>
      <c r="N193" s="27"/>
    </row>
    <row r="194" spans="1:15" s="58" customFormat="1" ht="14.25" customHeight="1" x14ac:dyDescent="0.2">
      <c r="A194" s="9" t="s">
        <v>35</v>
      </c>
      <c r="B194" s="37">
        <v>10829.8</v>
      </c>
      <c r="C194" s="56">
        <v>9406.1</v>
      </c>
      <c r="D194" s="33">
        <v>0</v>
      </c>
      <c r="E194" s="25">
        <v>1121.3</v>
      </c>
      <c r="F194" s="54">
        <v>21357.200000000001</v>
      </c>
      <c r="G194" s="35">
        <v>12288.207747199998</v>
      </c>
      <c r="H194" s="25">
        <v>1527.9350017999998</v>
      </c>
      <c r="I194" s="53">
        <v>1700.7</v>
      </c>
      <c r="J194" s="53">
        <v>15516.842748999999</v>
      </c>
      <c r="K194" s="25">
        <v>36874.042749</v>
      </c>
    </row>
    <row r="195" spans="1:15" s="58" customFormat="1" ht="14.25" customHeight="1" x14ac:dyDescent="0.2">
      <c r="A195" s="9" t="s">
        <v>32</v>
      </c>
      <c r="B195" s="37">
        <v>11680.7</v>
      </c>
      <c r="C195" s="56">
        <v>9315.2000000000007</v>
      </c>
      <c r="D195" s="33">
        <v>0</v>
      </c>
      <c r="E195" s="25">
        <v>1093.5</v>
      </c>
      <c r="F195" s="54">
        <v>22089.4</v>
      </c>
      <c r="G195" s="35">
        <v>9327.2999999999993</v>
      </c>
      <c r="H195" s="25">
        <v>1086.2</v>
      </c>
      <c r="I195" s="53">
        <v>4926.8</v>
      </c>
      <c r="J195" s="53">
        <v>15340.3</v>
      </c>
      <c r="K195" s="25">
        <v>37429.699999999997</v>
      </c>
    </row>
    <row r="196" spans="1:15" s="58" customFormat="1" ht="14.25" customHeight="1" x14ac:dyDescent="0.2">
      <c r="A196" s="9" t="s">
        <v>33</v>
      </c>
      <c r="B196" s="37">
        <v>11901.7</v>
      </c>
      <c r="C196" s="56">
        <v>9232.7000000000007</v>
      </c>
      <c r="D196" s="33">
        <v>0</v>
      </c>
      <c r="E196" s="25">
        <v>1080.94</v>
      </c>
      <c r="F196" s="35">
        <v>22215.34</v>
      </c>
      <c r="G196" s="35">
        <v>9831.6</v>
      </c>
      <c r="H196" s="25">
        <v>1094.0999999999999</v>
      </c>
      <c r="I196" s="53">
        <v>7027.0999999999995</v>
      </c>
      <c r="J196" s="53">
        <v>17952.8</v>
      </c>
      <c r="K196" s="25">
        <v>40168.14</v>
      </c>
    </row>
    <row r="197" spans="1:15" s="58" customFormat="1" ht="14.25" customHeight="1" x14ac:dyDescent="0.2">
      <c r="A197" s="52">
        <v>2021</v>
      </c>
      <c r="B197" s="37"/>
      <c r="C197" s="56"/>
      <c r="D197" s="33"/>
      <c r="E197" s="25"/>
      <c r="F197" s="35"/>
      <c r="G197" s="35"/>
      <c r="H197" s="25"/>
      <c r="I197" s="53"/>
      <c r="J197" s="53"/>
      <c r="K197" s="25"/>
    </row>
    <row r="198" spans="1:15" s="58" customFormat="1" ht="14.25" customHeight="1" x14ac:dyDescent="0.2">
      <c r="A198" s="9" t="s">
        <v>30</v>
      </c>
      <c r="B198" s="37">
        <v>12622.5</v>
      </c>
      <c r="C198" s="56">
        <v>9017.4</v>
      </c>
      <c r="D198" s="33">
        <v>0</v>
      </c>
      <c r="E198" s="25">
        <v>1068.3</v>
      </c>
      <c r="F198" s="35">
        <v>22708.2</v>
      </c>
      <c r="G198" s="25">
        <v>10042.1</v>
      </c>
      <c r="H198" s="35">
        <v>647.70000000000005</v>
      </c>
      <c r="I198" s="25">
        <v>7027.0999999999995</v>
      </c>
      <c r="J198" s="53">
        <v>17716.900000000001</v>
      </c>
      <c r="K198" s="25">
        <v>40425.100000000006</v>
      </c>
    </row>
    <row r="199" spans="1:15" s="58" customFormat="1" ht="14.25" customHeight="1" x14ac:dyDescent="0.2">
      <c r="A199" s="9" t="s">
        <v>35</v>
      </c>
      <c r="B199" s="37">
        <v>12767.8</v>
      </c>
      <c r="C199" s="56">
        <v>10727.5</v>
      </c>
      <c r="D199" s="33">
        <v>0</v>
      </c>
      <c r="E199" s="25">
        <v>1036.4000000000001</v>
      </c>
      <c r="F199" s="25">
        <v>24531.7</v>
      </c>
      <c r="G199" s="25">
        <v>10051.4</v>
      </c>
      <c r="H199" s="25">
        <v>678.3</v>
      </c>
      <c r="I199" s="25">
        <v>7976.5999999999995</v>
      </c>
      <c r="J199" s="53">
        <v>18706.3</v>
      </c>
      <c r="K199" s="25">
        <v>43238</v>
      </c>
    </row>
    <row r="200" spans="1:15" s="58" customFormat="1" ht="14.25" customHeight="1" x14ac:dyDescent="0.2">
      <c r="A200" s="9" t="s">
        <v>32</v>
      </c>
      <c r="B200" s="37">
        <v>13910</v>
      </c>
      <c r="C200" s="37">
        <v>11191</v>
      </c>
      <c r="D200" s="33">
        <v>0</v>
      </c>
      <c r="E200" s="37">
        <v>1023.9</v>
      </c>
      <c r="F200" s="37">
        <v>26124.9</v>
      </c>
      <c r="G200" s="37">
        <v>10060.200000000001</v>
      </c>
      <c r="H200" s="37">
        <v>231.8</v>
      </c>
      <c r="I200" s="37">
        <v>7976.5999999999995</v>
      </c>
      <c r="J200" s="53">
        <v>18268.599999999999</v>
      </c>
      <c r="K200" s="25">
        <v>44393.5</v>
      </c>
    </row>
    <row r="201" spans="1:15" s="58" customFormat="1" ht="14.25" customHeight="1" x14ac:dyDescent="0.2">
      <c r="A201" s="9" t="s">
        <v>33</v>
      </c>
      <c r="B201" s="37">
        <v>13296.6</v>
      </c>
      <c r="C201" s="37">
        <v>10833.43</v>
      </c>
      <c r="D201" s="33">
        <v>0</v>
      </c>
      <c r="E201" s="37">
        <v>1127.5999999999999</v>
      </c>
      <c r="F201" s="37">
        <v>25257.629999999997</v>
      </c>
      <c r="G201" s="37">
        <v>10939.9</v>
      </c>
      <c r="H201" s="37">
        <v>231.5</v>
      </c>
      <c r="I201" s="58">
        <v>11744.1</v>
      </c>
      <c r="J201" s="58">
        <v>22915.5</v>
      </c>
      <c r="K201" s="25">
        <v>48173.13</v>
      </c>
    </row>
    <row r="202" spans="1:15" s="58" customFormat="1" ht="14.25" customHeight="1" x14ac:dyDescent="0.2">
      <c r="A202" s="52">
        <v>2022</v>
      </c>
      <c r="B202" s="37"/>
      <c r="C202" s="37"/>
      <c r="D202" s="33"/>
      <c r="E202" s="37"/>
      <c r="F202" s="37"/>
      <c r="G202" s="37"/>
      <c r="H202" s="37"/>
      <c r="K202" s="25"/>
    </row>
    <row r="203" spans="1:15" s="58" customFormat="1" ht="14.25" customHeight="1" x14ac:dyDescent="0.2">
      <c r="A203" s="9" t="s">
        <v>51</v>
      </c>
      <c r="B203" s="37">
        <v>13923.8</v>
      </c>
      <c r="C203" s="37">
        <v>10833.4</v>
      </c>
      <c r="D203" s="33">
        <v>0</v>
      </c>
      <c r="E203" s="37">
        <v>962.9</v>
      </c>
      <c r="F203" s="37">
        <v>25720.1</v>
      </c>
      <c r="G203" s="37">
        <v>10872</v>
      </c>
      <c r="H203" s="37">
        <v>155.30000000000001</v>
      </c>
      <c r="I203" s="58">
        <v>11475.1</v>
      </c>
      <c r="J203" s="37">
        <v>22502.400000000001</v>
      </c>
      <c r="K203" s="37">
        <v>48222.5</v>
      </c>
    </row>
    <row r="204" spans="1:15" s="58" customFormat="1" ht="14.25" customHeight="1" x14ac:dyDescent="0.2">
      <c r="A204" s="9" t="s">
        <v>52</v>
      </c>
      <c r="B204" s="37">
        <v>14028.1</v>
      </c>
      <c r="C204" s="37">
        <v>11786.5</v>
      </c>
      <c r="D204" s="33">
        <v>0</v>
      </c>
      <c r="E204" s="37">
        <v>967</v>
      </c>
      <c r="F204" s="37">
        <v>26781.599999999999</v>
      </c>
      <c r="G204" s="37">
        <v>10863.4</v>
      </c>
      <c r="H204" s="37">
        <v>146.30000000000001</v>
      </c>
      <c r="I204" s="58">
        <v>11385</v>
      </c>
      <c r="J204" s="37">
        <v>22394.699999999997</v>
      </c>
      <c r="K204" s="37">
        <v>49176.299999999996</v>
      </c>
    </row>
    <row r="205" spans="1:15" s="58" customFormat="1" ht="14.25" customHeight="1" x14ac:dyDescent="0.2">
      <c r="A205" s="9" t="s">
        <v>32</v>
      </c>
      <c r="B205" s="37">
        <v>12937.1</v>
      </c>
      <c r="C205" s="37">
        <v>12118</v>
      </c>
      <c r="D205" s="33">
        <v>0</v>
      </c>
      <c r="E205" s="37">
        <v>1004.7</v>
      </c>
      <c r="F205" s="37">
        <v>26059.8</v>
      </c>
      <c r="G205" s="37">
        <v>10774.1</v>
      </c>
      <c r="H205" s="37">
        <v>152.30000000000001</v>
      </c>
      <c r="I205" s="37">
        <v>11385</v>
      </c>
      <c r="J205" s="37">
        <v>22311.4</v>
      </c>
      <c r="K205" s="37">
        <v>48371.199999999997</v>
      </c>
    </row>
    <row r="206" spans="1:15" s="58" customFormat="1" ht="14.25" customHeight="1" x14ac:dyDescent="0.2">
      <c r="A206" s="9" t="s">
        <v>33</v>
      </c>
      <c r="B206" s="37">
        <v>13789.2</v>
      </c>
      <c r="C206" s="37">
        <v>12583.4</v>
      </c>
      <c r="D206" s="33">
        <v>0</v>
      </c>
      <c r="E206" s="37">
        <v>1161.5999999999999</v>
      </c>
      <c r="F206" s="37">
        <v>27534.199999999997</v>
      </c>
      <c r="G206" s="37">
        <v>11774.4</v>
      </c>
      <c r="H206" s="37">
        <v>202.5</v>
      </c>
      <c r="I206" s="37">
        <v>14168.800000000001</v>
      </c>
      <c r="J206" s="37">
        <v>26145.7</v>
      </c>
      <c r="K206" s="37">
        <v>53679.899999999994</v>
      </c>
    </row>
    <row r="207" spans="1:15" s="58" customFormat="1" ht="14.25" customHeight="1" x14ac:dyDescent="0.2">
      <c r="A207" s="52">
        <v>2023</v>
      </c>
      <c r="B207" s="37"/>
      <c r="C207" s="37"/>
      <c r="D207" s="33"/>
      <c r="E207" s="37"/>
      <c r="F207" s="37"/>
      <c r="G207" s="37"/>
      <c r="H207" s="37"/>
      <c r="K207" s="25"/>
    </row>
    <row r="208" spans="1:15" s="58" customFormat="1" ht="14.25" customHeight="1" x14ac:dyDescent="0.2">
      <c r="A208" s="9" t="s">
        <v>30</v>
      </c>
      <c r="B208" s="37">
        <v>14486.7</v>
      </c>
      <c r="C208" s="37">
        <v>12430.5</v>
      </c>
      <c r="D208" s="33">
        <v>0</v>
      </c>
      <c r="E208" s="37">
        <v>1135.5</v>
      </c>
      <c r="F208" s="37">
        <v>28052.7</v>
      </c>
      <c r="G208" s="37">
        <v>11692.1</v>
      </c>
      <c r="H208" s="37">
        <v>202.5</v>
      </c>
      <c r="I208" s="37">
        <v>14479.7</v>
      </c>
      <c r="J208" s="37">
        <v>26374.300000000003</v>
      </c>
      <c r="K208" s="37">
        <v>54427</v>
      </c>
      <c r="L208" s="37"/>
      <c r="M208" s="37"/>
      <c r="N208" s="37"/>
      <c r="O208" s="37"/>
    </row>
    <row r="209" spans="1:248" s="65" customFormat="1" ht="15.75" customHeight="1" x14ac:dyDescent="0.3">
      <c r="A209" s="59" t="s">
        <v>31</v>
      </c>
      <c r="B209" s="37">
        <v>14578.9</v>
      </c>
      <c r="C209" s="37">
        <v>13760.7</v>
      </c>
      <c r="D209" s="33">
        <v>0</v>
      </c>
      <c r="E209" s="37">
        <v>1120.7</v>
      </c>
      <c r="F209" s="37">
        <f>B209+C209+D209+E209</f>
        <v>29460.3</v>
      </c>
      <c r="G209" s="37">
        <v>11757.1</v>
      </c>
      <c r="H209" s="37">
        <v>193.4</v>
      </c>
      <c r="I209" s="37">
        <f>11387.1+1760.6+1244.1</f>
        <v>14391.800000000001</v>
      </c>
      <c r="J209" s="37">
        <f>G209+H209+I209</f>
        <v>26342.300000000003</v>
      </c>
      <c r="K209" s="37">
        <f>J209+F209</f>
        <v>55802.600000000006</v>
      </c>
      <c r="Q209" s="66"/>
      <c r="R209" s="66"/>
      <c r="S209" s="66"/>
      <c r="T209" s="66"/>
    </row>
    <row r="210" spans="1:248" s="65" customFormat="1" ht="15.75" customHeight="1" x14ac:dyDescent="0.3">
      <c r="A210" s="59" t="s">
        <v>32</v>
      </c>
      <c r="B210" s="37">
        <v>13759.7</v>
      </c>
      <c r="C210" s="37">
        <v>14775.9</v>
      </c>
      <c r="D210" s="33">
        <v>0</v>
      </c>
      <c r="E210" s="37">
        <v>1097.8</v>
      </c>
      <c r="F210" s="37">
        <f>D210+B210+C210+E210</f>
        <v>29633.399999999998</v>
      </c>
      <c r="G210" s="37">
        <v>11667.9</v>
      </c>
      <c r="H210" s="37">
        <v>184</v>
      </c>
      <c r="I210" s="37">
        <f>11387.1+1760.6+1244.1</f>
        <v>14391.800000000001</v>
      </c>
      <c r="J210" s="37">
        <f>G210+H210+I210</f>
        <v>26243.7</v>
      </c>
      <c r="K210" s="37">
        <f>J210+F210</f>
        <v>55877.1</v>
      </c>
      <c r="Q210" s="66"/>
      <c r="R210" s="66">
        <f>K210-K209</f>
        <v>74.499999999992724</v>
      </c>
      <c r="S210" s="66"/>
      <c r="T210" s="66"/>
    </row>
    <row r="211" spans="1:248" s="65" customFormat="1" ht="15.75" customHeight="1" x14ac:dyDescent="0.3">
      <c r="A211" s="59" t="s">
        <v>33</v>
      </c>
      <c r="B211" s="37">
        <v>14139.4</v>
      </c>
      <c r="C211" s="37">
        <v>14528.4</v>
      </c>
      <c r="D211" s="33">
        <v>0</v>
      </c>
      <c r="E211" s="37">
        <v>1042.5999999999999</v>
      </c>
      <c r="F211" s="37">
        <f>D211+B211+C211+E211</f>
        <v>29710.399999999998</v>
      </c>
      <c r="G211" s="37">
        <v>11986.7</v>
      </c>
      <c r="H211" s="37">
        <v>162.1</v>
      </c>
      <c r="I211" s="37">
        <f>13079.8+1760.6+1244.1</f>
        <v>16084.5</v>
      </c>
      <c r="J211" s="37">
        <f>G211+H211+I211</f>
        <v>28233.300000000003</v>
      </c>
      <c r="K211" s="37">
        <f>J211+F211</f>
        <v>57943.7</v>
      </c>
      <c r="Q211" s="66"/>
      <c r="R211" s="66"/>
      <c r="S211" s="66"/>
      <c r="T211" s="66"/>
    </row>
    <row r="212" spans="1:248" s="65" customFormat="1" ht="15.75" customHeight="1" x14ac:dyDescent="0.3">
      <c r="A212" s="67">
        <v>2024</v>
      </c>
      <c r="B212" s="37"/>
      <c r="C212" s="37"/>
      <c r="D212" s="33"/>
      <c r="E212" s="37"/>
      <c r="F212" s="37"/>
      <c r="G212" s="37"/>
      <c r="H212" s="37"/>
      <c r="I212" s="37"/>
      <c r="J212" s="37"/>
      <c r="K212" s="37"/>
      <c r="Q212" s="66"/>
      <c r="R212" s="66"/>
      <c r="S212" s="66"/>
      <c r="T212" s="66"/>
    </row>
    <row r="213" spans="1:248" s="65" customFormat="1" ht="15.75" customHeight="1" x14ac:dyDescent="0.3">
      <c r="A213" s="68" t="s">
        <v>30</v>
      </c>
      <c r="B213" s="74">
        <f>14365.6</f>
        <v>14365.6</v>
      </c>
      <c r="C213" s="74">
        <v>15449.9</v>
      </c>
      <c r="D213" s="75">
        <v>0</v>
      </c>
      <c r="E213" s="74">
        <v>994.35221053999999</v>
      </c>
      <c r="F213" s="74">
        <f>D213+B213+C213+E213</f>
        <v>30809.852210540001</v>
      </c>
      <c r="G213" s="74">
        <v>11700.4</v>
      </c>
      <c r="H213" s="74">
        <v>150.5</v>
      </c>
      <c r="I213" s="74">
        <f>12993.7+1760.6+1244.3</f>
        <v>15998.6</v>
      </c>
      <c r="J213" s="74">
        <f>G213+H213+I213</f>
        <v>27849.5</v>
      </c>
      <c r="K213" s="74">
        <f>J213+F213</f>
        <v>58659.352210540004</v>
      </c>
      <c r="Q213" s="66"/>
      <c r="R213" s="66">
        <f>K213-K211</f>
        <v>715.65221054000722</v>
      </c>
      <c r="S213" s="66"/>
      <c r="T213" s="66"/>
    </row>
    <row r="214" spans="1:248" s="4" customFormat="1" ht="24" customHeight="1" x14ac:dyDescent="0.2">
      <c r="A214" s="61"/>
      <c r="B214" s="77" t="s">
        <v>44</v>
      </c>
      <c r="C214" s="78"/>
      <c r="D214" s="78"/>
      <c r="E214" s="78"/>
      <c r="F214" s="78"/>
      <c r="G214" s="78"/>
      <c r="H214" s="78"/>
      <c r="I214" s="78"/>
      <c r="J214" s="78"/>
      <c r="K214" s="78"/>
      <c r="L214" s="71"/>
      <c r="M214" s="71"/>
      <c r="N214" s="71"/>
      <c r="O214" s="62"/>
      <c r="P214" s="62"/>
      <c r="Q214" s="62"/>
      <c r="R214" s="62"/>
      <c r="S214" s="62"/>
      <c r="T214" s="62"/>
      <c r="U214" s="62"/>
      <c r="V214" s="62"/>
      <c r="W214" s="62"/>
      <c r="X214" s="62"/>
      <c r="Y214" s="62"/>
      <c r="Z214" s="62"/>
      <c r="AA214" s="62"/>
      <c r="AB214" s="62"/>
      <c r="AC214" s="62"/>
      <c r="AD214" s="62"/>
      <c r="AE214" s="62"/>
      <c r="AF214" s="62"/>
      <c r="AG214" s="62"/>
      <c r="AH214" s="62"/>
      <c r="AI214" s="62"/>
      <c r="AJ214" s="62"/>
      <c r="AK214" s="62"/>
      <c r="AL214" s="62"/>
      <c r="AM214" s="62"/>
      <c r="AN214" s="62"/>
      <c r="AO214" s="62"/>
      <c r="AP214" s="62"/>
      <c r="AQ214" s="62"/>
      <c r="AR214" s="62"/>
      <c r="AS214" s="62"/>
      <c r="AT214" s="62"/>
      <c r="AU214" s="62"/>
      <c r="AV214" s="62"/>
      <c r="AW214" s="62"/>
      <c r="AX214" s="62"/>
      <c r="AY214" s="62"/>
      <c r="AZ214" s="62"/>
      <c r="BA214" s="62"/>
      <c r="BB214" s="62"/>
      <c r="BC214" s="62"/>
      <c r="BD214" s="62"/>
      <c r="BE214" s="62"/>
      <c r="BF214" s="62"/>
      <c r="BG214" s="62"/>
      <c r="BH214" s="62"/>
      <c r="BI214" s="62"/>
      <c r="BJ214" s="62"/>
      <c r="BK214" s="62"/>
      <c r="BL214" s="62"/>
      <c r="BM214" s="62"/>
      <c r="BN214" s="62"/>
      <c r="BO214" s="62"/>
      <c r="BP214" s="62"/>
      <c r="BQ214" s="62"/>
      <c r="BR214" s="62"/>
      <c r="BS214" s="62"/>
      <c r="BT214" s="62"/>
      <c r="BU214" s="62"/>
      <c r="BV214" s="62"/>
      <c r="BW214" s="62"/>
      <c r="BX214" s="62"/>
      <c r="BY214" s="62"/>
      <c r="BZ214" s="62"/>
      <c r="CA214" s="62"/>
      <c r="CB214" s="62"/>
      <c r="CC214" s="62"/>
      <c r="CD214" s="62"/>
      <c r="CE214" s="62"/>
      <c r="CF214" s="62"/>
      <c r="CG214" s="62"/>
      <c r="CH214" s="62"/>
      <c r="CI214" s="62"/>
      <c r="CJ214" s="62"/>
      <c r="CK214" s="62"/>
      <c r="CL214" s="62"/>
      <c r="CM214" s="62"/>
      <c r="CN214" s="62"/>
      <c r="CO214" s="62"/>
      <c r="CP214" s="62"/>
      <c r="CQ214" s="62"/>
      <c r="CR214" s="62"/>
      <c r="CS214" s="62"/>
      <c r="CT214" s="62"/>
      <c r="CU214" s="62"/>
      <c r="CV214" s="62"/>
      <c r="CW214" s="62"/>
      <c r="CX214" s="62"/>
      <c r="CY214" s="62"/>
      <c r="CZ214" s="62"/>
      <c r="DA214" s="62"/>
      <c r="DB214" s="62"/>
      <c r="DC214" s="62"/>
      <c r="DD214" s="62"/>
      <c r="DE214" s="62"/>
      <c r="DF214" s="62"/>
      <c r="DG214" s="62"/>
      <c r="DH214" s="62"/>
      <c r="DI214" s="62"/>
      <c r="DJ214" s="62"/>
      <c r="DK214" s="62"/>
      <c r="DL214" s="62"/>
      <c r="DM214" s="62"/>
      <c r="DN214" s="62"/>
      <c r="DO214" s="62"/>
      <c r="DP214" s="62"/>
      <c r="DQ214" s="62"/>
      <c r="DR214" s="62"/>
      <c r="DS214" s="62"/>
      <c r="DT214" s="62"/>
      <c r="DU214" s="62"/>
      <c r="DV214" s="62"/>
      <c r="DW214" s="62"/>
      <c r="DX214" s="62"/>
      <c r="DY214" s="62"/>
      <c r="DZ214" s="62"/>
      <c r="EA214" s="62"/>
      <c r="EB214" s="62"/>
      <c r="EC214" s="62"/>
      <c r="ED214" s="62"/>
      <c r="EE214" s="62"/>
      <c r="EF214" s="62"/>
      <c r="EG214" s="62"/>
      <c r="EH214" s="62"/>
      <c r="EI214" s="62"/>
      <c r="EJ214" s="62"/>
      <c r="EK214" s="62"/>
      <c r="EL214" s="62"/>
      <c r="EM214" s="62"/>
      <c r="EN214" s="62"/>
      <c r="EO214" s="62"/>
      <c r="EP214" s="62"/>
      <c r="EQ214" s="62"/>
      <c r="ER214" s="62"/>
      <c r="ES214" s="62"/>
      <c r="ET214" s="62"/>
      <c r="EU214" s="62"/>
      <c r="EV214" s="62"/>
      <c r="EW214" s="62"/>
      <c r="EX214" s="62"/>
      <c r="EY214" s="62"/>
      <c r="EZ214" s="62"/>
      <c r="FA214" s="62"/>
      <c r="FB214" s="62"/>
      <c r="FC214" s="62"/>
      <c r="FD214" s="62"/>
      <c r="FE214" s="62"/>
      <c r="FF214" s="62"/>
      <c r="FG214" s="62"/>
      <c r="FH214" s="62"/>
      <c r="FI214" s="62"/>
      <c r="FJ214" s="62"/>
      <c r="FK214" s="62"/>
      <c r="FL214" s="62"/>
      <c r="FM214" s="62"/>
      <c r="FN214" s="62"/>
      <c r="FO214" s="62"/>
      <c r="FP214" s="62"/>
      <c r="FQ214" s="62"/>
      <c r="FR214" s="62"/>
      <c r="FS214" s="62"/>
      <c r="FT214" s="62"/>
      <c r="FU214" s="62"/>
      <c r="FV214" s="62"/>
      <c r="FW214" s="62"/>
      <c r="FX214" s="62"/>
      <c r="FY214" s="62"/>
      <c r="FZ214" s="62"/>
      <c r="GA214" s="62"/>
      <c r="GB214" s="62"/>
      <c r="GC214" s="62"/>
      <c r="GD214" s="62"/>
      <c r="GE214" s="62"/>
      <c r="GF214" s="62"/>
      <c r="GG214" s="62"/>
      <c r="GH214" s="62"/>
      <c r="GI214" s="62"/>
      <c r="GJ214" s="62"/>
      <c r="GK214" s="62"/>
      <c r="GL214" s="62"/>
      <c r="GM214" s="62"/>
      <c r="GN214" s="62"/>
      <c r="GO214" s="62"/>
      <c r="GP214" s="62"/>
      <c r="GQ214" s="62"/>
      <c r="GR214" s="62"/>
      <c r="GS214" s="62"/>
      <c r="GT214" s="62"/>
      <c r="GU214" s="62"/>
      <c r="GV214" s="62"/>
      <c r="GW214" s="62"/>
      <c r="GX214" s="62"/>
      <c r="GY214" s="62"/>
      <c r="GZ214" s="62"/>
      <c r="HA214" s="62"/>
      <c r="HB214" s="62"/>
      <c r="HC214" s="62"/>
      <c r="HD214" s="62"/>
      <c r="HE214" s="62"/>
      <c r="HF214" s="62"/>
      <c r="HG214" s="62"/>
      <c r="HH214" s="62"/>
      <c r="HI214" s="62"/>
      <c r="HJ214" s="62"/>
      <c r="HK214" s="62"/>
      <c r="HL214" s="62"/>
      <c r="HM214" s="62"/>
      <c r="HN214" s="62"/>
      <c r="HO214" s="62"/>
      <c r="HP214" s="62"/>
      <c r="HQ214" s="62"/>
      <c r="HR214" s="62"/>
      <c r="HS214" s="62"/>
      <c r="HT214" s="62"/>
      <c r="HU214" s="62"/>
      <c r="HV214" s="62"/>
      <c r="HW214" s="62"/>
      <c r="HX214" s="62"/>
      <c r="HY214" s="62"/>
      <c r="HZ214" s="62"/>
      <c r="IA214" s="62"/>
      <c r="IB214" s="62"/>
      <c r="IC214" s="62"/>
      <c r="ID214" s="62"/>
      <c r="IE214" s="62"/>
      <c r="IF214" s="62"/>
      <c r="IG214" s="62"/>
      <c r="IH214" s="62"/>
      <c r="II214" s="62"/>
      <c r="IJ214" s="62"/>
      <c r="IK214" s="62"/>
      <c r="IL214" s="62"/>
      <c r="IM214" s="62"/>
      <c r="IN214" s="62"/>
    </row>
    <row r="215" spans="1:248" ht="15" customHeight="1" x14ac:dyDescent="0.2">
      <c r="A215" s="61" t="s">
        <v>45</v>
      </c>
      <c r="B215" s="77" t="s">
        <v>46</v>
      </c>
      <c r="C215" s="78"/>
      <c r="D215" s="78"/>
      <c r="E215" s="78"/>
      <c r="F215" s="78"/>
      <c r="G215" s="78"/>
      <c r="H215" s="78"/>
      <c r="I215" s="78"/>
      <c r="J215" s="78"/>
      <c r="K215" s="78"/>
      <c r="L215" s="72"/>
      <c r="M215" s="72"/>
      <c r="N215" s="72"/>
      <c r="O215" s="63"/>
      <c r="P215" s="63"/>
      <c r="Q215" s="63"/>
      <c r="R215" s="63"/>
      <c r="S215" s="63"/>
      <c r="T215" s="63"/>
      <c r="U215" s="63"/>
      <c r="V215" s="63"/>
      <c r="W215" s="63"/>
      <c r="X215" s="63"/>
      <c r="Y215" s="63"/>
      <c r="Z215" s="63"/>
      <c r="AA215" s="63"/>
      <c r="AB215" s="63"/>
      <c r="AC215" s="63"/>
      <c r="AD215" s="63"/>
      <c r="AE215" s="63"/>
      <c r="AF215" s="63"/>
      <c r="AG215" s="63"/>
      <c r="AH215" s="63"/>
      <c r="AI215" s="63"/>
      <c r="AJ215" s="63"/>
      <c r="AK215" s="63"/>
      <c r="AL215" s="63"/>
      <c r="AM215" s="63"/>
      <c r="AN215" s="63"/>
      <c r="AO215" s="63"/>
      <c r="AP215" s="63"/>
      <c r="AQ215" s="63"/>
      <c r="AR215" s="63"/>
      <c r="AS215" s="63"/>
      <c r="AT215" s="63"/>
      <c r="AU215" s="63"/>
      <c r="AV215" s="63"/>
      <c r="AW215" s="63"/>
      <c r="AX215" s="63"/>
      <c r="AY215" s="63"/>
      <c r="AZ215" s="63"/>
      <c r="BA215" s="63"/>
      <c r="BB215" s="63"/>
      <c r="BC215" s="63"/>
      <c r="BD215" s="63"/>
      <c r="BE215" s="63"/>
      <c r="BF215" s="63"/>
      <c r="BG215" s="63"/>
      <c r="BH215" s="63"/>
      <c r="BI215" s="63"/>
      <c r="BJ215" s="63"/>
      <c r="BK215" s="63"/>
      <c r="BL215" s="63"/>
      <c r="BM215" s="63"/>
      <c r="BN215" s="63"/>
      <c r="BO215" s="63"/>
      <c r="BP215" s="63"/>
      <c r="BQ215" s="63"/>
      <c r="BR215" s="63"/>
      <c r="BS215" s="63"/>
      <c r="BT215" s="63"/>
      <c r="BU215" s="63"/>
      <c r="BV215" s="63"/>
      <c r="BW215" s="63"/>
      <c r="BX215" s="63"/>
      <c r="BY215" s="63"/>
      <c r="BZ215" s="63"/>
      <c r="CA215" s="63"/>
      <c r="CB215" s="63"/>
      <c r="CC215" s="63"/>
      <c r="CD215" s="63"/>
      <c r="CE215" s="63"/>
      <c r="CF215" s="63"/>
      <c r="CG215" s="63"/>
      <c r="CH215" s="63"/>
      <c r="CI215" s="63"/>
      <c r="CJ215" s="63"/>
      <c r="CK215" s="63"/>
      <c r="CL215" s="63"/>
      <c r="CM215" s="63"/>
      <c r="CN215" s="63"/>
      <c r="CO215" s="63"/>
      <c r="CP215" s="63"/>
      <c r="CQ215" s="63"/>
      <c r="CR215" s="63"/>
      <c r="CS215" s="63"/>
      <c r="CT215" s="63"/>
      <c r="CU215" s="63"/>
      <c r="CV215" s="63"/>
      <c r="CW215" s="63"/>
      <c r="CX215" s="63"/>
      <c r="CY215" s="63"/>
      <c r="CZ215" s="63"/>
      <c r="DA215" s="63"/>
      <c r="DB215" s="63"/>
      <c r="DC215" s="63"/>
      <c r="DD215" s="63"/>
      <c r="DE215" s="63"/>
      <c r="DF215" s="63"/>
      <c r="DG215" s="63"/>
      <c r="DH215" s="63"/>
      <c r="DI215" s="63"/>
      <c r="DJ215" s="63"/>
      <c r="DK215" s="63"/>
      <c r="DL215" s="63"/>
      <c r="DM215" s="63"/>
      <c r="DN215" s="63"/>
      <c r="DO215" s="63"/>
      <c r="DP215" s="63"/>
      <c r="DQ215" s="63"/>
      <c r="DR215" s="63"/>
      <c r="DS215" s="63"/>
      <c r="DT215" s="63"/>
      <c r="DU215" s="63"/>
      <c r="DV215" s="63"/>
      <c r="DW215" s="63"/>
      <c r="DX215" s="63"/>
      <c r="DY215" s="63"/>
      <c r="DZ215" s="63"/>
      <c r="EA215" s="63"/>
      <c r="EB215" s="63"/>
      <c r="EC215" s="63"/>
      <c r="ED215" s="63"/>
      <c r="EE215" s="63"/>
      <c r="EF215" s="63"/>
      <c r="EG215" s="63"/>
      <c r="EH215" s="63"/>
      <c r="EI215" s="63"/>
      <c r="EJ215" s="63"/>
      <c r="EK215" s="63"/>
      <c r="EL215" s="63"/>
      <c r="EM215" s="63"/>
      <c r="EN215" s="63"/>
      <c r="EO215" s="63"/>
      <c r="EP215" s="63"/>
      <c r="EQ215" s="63"/>
      <c r="ER215" s="63"/>
      <c r="ES215" s="63"/>
      <c r="ET215" s="63"/>
      <c r="EU215" s="63"/>
      <c r="EV215" s="63"/>
      <c r="EW215" s="63"/>
      <c r="EX215" s="63"/>
      <c r="EY215" s="63"/>
      <c r="EZ215" s="63"/>
      <c r="FA215" s="63"/>
      <c r="FB215" s="63"/>
      <c r="FC215" s="63"/>
      <c r="FD215" s="63"/>
      <c r="FE215" s="63"/>
      <c r="FF215" s="63"/>
      <c r="FG215" s="63"/>
      <c r="FH215" s="63"/>
      <c r="FI215" s="63"/>
      <c r="FJ215" s="63"/>
      <c r="FK215" s="63"/>
      <c r="FL215" s="63"/>
      <c r="FM215" s="63"/>
      <c r="FN215" s="63"/>
      <c r="FO215" s="63"/>
      <c r="FP215" s="63"/>
      <c r="FQ215" s="63"/>
      <c r="FR215" s="63"/>
      <c r="FS215" s="63"/>
      <c r="FT215" s="63"/>
      <c r="FU215" s="63"/>
      <c r="FV215" s="63"/>
      <c r="FW215" s="63"/>
      <c r="FX215" s="63"/>
      <c r="FY215" s="63"/>
      <c r="FZ215" s="63"/>
      <c r="GA215" s="63"/>
      <c r="GB215" s="63"/>
      <c r="GC215" s="63"/>
      <c r="GD215" s="63"/>
      <c r="GE215" s="63"/>
      <c r="GF215" s="63"/>
      <c r="GG215" s="63"/>
      <c r="GH215" s="63"/>
      <c r="GI215" s="63"/>
      <c r="GJ215" s="63"/>
      <c r="GK215" s="63"/>
      <c r="GL215" s="63"/>
      <c r="GM215" s="63"/>
      <c r="GN215" s="63"/>
      <c r="GO215" s="63"/>
      <c r="GP215" s="63"/>
      <c r="GQ215" s="63"/>
      <c r="GR215" s="63"/>
      <c r="GS215" s="63"/>
      <c r="GT215" s="63"/>
      <c r="GU215" s="63"/>
      <c r="GV215" s="63"/>
      <c r="GW215" s="63"/>
      <c r="GX215" s="63"/>
      <c r="GY215" s="63"/>
      <c r="GZ215" s="63"/>
      <c r="HA215" s="63"/>
      <c r="HB215" s="63"/>
      <c r="HC215" s="63"/>
      <c r="HD215" s="63"/>
      <c r="HE215" s="63"/>
      <c r="HF215" s="63"/>
      <c r="HG215" s="63"/>
      <c r="HH215" s="63"/>
      <c r="HI215" s="63"/>
      <c r="HJ215" s="63"/>
      <c r="HK215" s="63"/>
      <c r="HL215" s="63"/>
      <c r="HM215" s="63"/>
      <c r="HN215" s="63"/>
      <c r="HO215" s="63"/>
      <c r="HP215" s="63"/>
      <c r="HQ215" s="63"/>
      <c r="HR215" s="63"/>
      <c r="HS215" s="63"/>
      <c r="HT215" s="63"/>
      <c r="HU215" s="63"/>
      <c r="HV215" s="63"/>
      <c r="HW215" s="63"/>
      <c r="HX215" s="63"/>
      <c r="HY215" s="63"/>
      <c r="HZ215" s="63"/>
      <c r="IA215" s="63"/>
      <c r="IB215" s="63"/>
      <c r="IC215" s="63"/>
      <c r="ID215" s="63"/>
      <c r="IE215" s="63"/>
      <c r="IF215" s="63"/>
      <c r="IG215" s="63"/>
      <c r="IH215" s="63"/>
      <c r="II215" s="63"/>
      <c r="IJ215" s="63"/>
      <c r="IK215" s="63"/>
      <c r="IL215" s="63"/>
      <c r="IM215" s="63"/>
      <c r="IN215" s="63"/>
    </row>
    <row r="216" spans="1:248" ht="37.5" customHeight="1" x14ac:dyDescent="0.2">
      <c r="A216" s="61" t="s">
        <v>47</v>
      </c>
      <c r="B216" s="93" t="s">
        <v>48</v>
      </c>
      <c r="C216" s="93"/>
      <c r="D216" s="93"/>
      <c r="E216" s="93"/>
      <c r="F216" s="93"/>
      <c r="G216" s="93"/>
      <c r="H216" s="93"/>
      <c r="I216" s="93"/>
      <c r="J216" s="93"/>
      <c r="K216" s="93"/>
      <c r="L216" s="73"/>
      <c r="M216" s="73"/>
      <c r="N216" s="73"/>
      <c r="O216" s="63"/>
      <c r="P216" s="63"/>
      <c r="Q216" s="63"/>
      <c r="R216" s="63"/>
      <c r="S216" s="63"/>
      <c r="T216" s="63"/>
      <c r="U216" s="63"/>
      <c r="V216" s="63"/>
      <c r="W216" s="63"/>
      <c r="X216" s="63"/>
      <c r="Y216" s="63"/>
      <c r="Z216" s="63"/>
      <c r="AA216" s="63"/>
      <c r="AB216" s="63"/>
      <c r="AC216" s="63"/>
      <c r="AD216" s="63"/>
      <c r="AE216" s="63"/>
      <c r="AF216" s="63"/>
      <c r="AG216" s="63"/>
      <c r="AH216" s="63"/>
      <c r="AI216" s="63"/>
      <c r="AJ216" s="63"/>
      <c r="AK216" s="63"/>
      <c r="AL216" s="63"/>
      <c r="AM216" s="63"/>
      <c r="AN216" s="63"/>
      <c r="AO216" s="63"/>
      <c r="AP216" s="63"/>
      <c r="AQ216" s="63"/>
      <c r="AR216" s="63"/>
      <c r="AS216" s="63"/>
      <c r="AT216" s="63"/>
      <c r="AU216" s="63"/>
      <c r="AV216" s="63"/>
      <c r="AW216" s="63"/>
      <c r="AX216" s="63"/>
      <c r="AY216" s="63"/>
      <c r="AZ216" s="63"/>
      <c r="BA216" s="63"/>
      <c r="BB216" s="63"/>
      <c r="BC216" s="63"/>
      <c r="BD216" s="63"/>
      <c r="BE216" s="63"/>
      <c r="BF216" s="63"/>
      <c r="BG216" s="63"/>
      <c r="BH216" s="63"/>
      <c r="BI216" s="63"/>
      <c r="BJ216" s="63"/>
      <c r="BK216" s="63"/>
      <c r="BL216" s="63"/>
      <c r="BM216" s="63"/>
      <c r="BN216" s="63"/>
      <c r="BO216" s="63"/>
      <c r="BP216" s="63"/>
      <c r="BQ216" s="63"/>
      <c r="BR216" s="63"/>
      <c r="BS216" s="63"/>
      <c r="BT216" s="63"/>
      <c r="BU216" s="63"/>
      <c r="BV216" s="63"/>
      <c r="BW216" s="63"/>
      <c r="BX216" s="63"/>
      <c r="BY216" s="63"/>
      <c r="BZ216" s="63"/>
      <c r="CA216" s="63"/>
      <c r="CB216" s="63"/>
      <c r="CC216" s="63"/>
      <c r="CD216" s="63"/>
      <c r="CE216" s="63"/>
      <c r="CF216" s="63"/>
      <c r="CG216" s="63"/>
      <c r="CH216" s="63"/>
      <c r="CI216" s="63"/>
      <c r="CJ216" s="63"/>
      <c r="CK216" s="63"/>
      <c r="CL216" s="63"/>
      <c r="CM216" s="63"/>
      <c r="CN216" s="63"/>
      <c r="CO216" s="63"/>
      <c r="CP216" s="63"/>
      <c r="CQ216" s="63"/>
      <c r="CR216" s="63"/>
      <c r="CS216" s="63"/>
      <c r="CT216" s="63"/>
      <c r="CU216" s="63"/>
      <c r="CV216" s="63"/>
      <c r="CW216" s="63"/>
      <c r="CX216" s="63"/>
      <c r="CY216" s="63"/>
      <c r="CZ216" s="63"/>
      <c r="DA216" s="63"/>
      <c r="DB216" s="63"/>
      <c r="DC216" s="63"/>
      <c r="DD216" s="63"/>
      <c r="DE216" s="63"/>
      <c r="DF216" s="63"/>
      <c r="DG216" s="63"/>
      <c r="DH216" s="63"/>
      <c r="DI216" s="63"/>
      <c r="DJ216" s="63"/>
      <c r="DK216" s="63"/>
      <c r="DL216" s="63"/>
      <c r="DM216" s="63"/>
      <c r="DN216" s="63"/>
      <c r="DO216" s="63"/>
      <c r="DP216" s="63"/>
      <c r="DQ216" s="63"/>
      <c r="DR216" s="63"/>
      <c r="DS216" s="63"/>
      <c r="DT216" s="63"/>
      <c r="DU216" s="63"/>
      <c r="DV216" s="63"/>
      <c r="DW216" s="63"/>
      <c r="DX216" s="63"/>
      <c r="DY216" s="63"/>
      <c r="DZ216" s="63"/>
      <c r="EA216" s="63"/>
      <c r="EB216" s="63"/>
      <c r="EC216" s="63"/>
      <c r="ED216" s="63"/>
      <c r="EE216" s="63"/>
      <c r="EF216" s="63"/>
      <c r="EG216" s="63"/>
      <c r="EH216" s="63"/>
      <c r="EI216" s="63"/>
      <c r="EJ216" s="63"/>
      <c r="EK216" s="63"/>
      <c r="EL216" s="63"/>
      <c r="EM216" s="63"/>
      <c r="EN216" s="63"/>
      <c r="EO216" s="63"/>
      <c r="EP216" s="63"/>
      <c r="EQ216" s="63"/>
      <c r="ER216" s="63"/>
      <c r="ES216" s="63"/>
      <c r="ET216" s="63"/>
      <c r="EU216" s="63"/>
      <c r="EV216" s="63"/>
      <c r="EW216" s="63"/>
      <c r="EX216" s="63"/>
      <c r="EY216" s="63"/>
      <c r="EZ216" s="63"/>
      <c r="FA216" s="63"/>
      <c r="FB216" s="63"/>
      <c r="FC216" s="63"/>
      <c r="FD216" s="63"/>
      <c r="FE216" s="63"/>
      <c r="FF216" s="63"/>
      <c r="FG216" s="63"/>
      <c r="FH216" s="63"/>
      <c r="FI216" s="63"/>
      <c r="FJ216" s="63"/>
      <c r="FK216" s="63"/>
      <c r="FL216" s="63"/>
      <c r="FM216" s="63"/>
      <c r="FN216" s="63"/>
      <c r="FO216" s="63"/>
      <c r="FP216" s="63"/>
      <c r="FQ216" s="63"/>
      <c r="FR216" s="63"/>
      <c r="FS216" s="63"/>
      <c r="FT216" s="63"/>
      <c r="FU216" s="63"/>
      <c r="FV216" s="63"/>
      <c r="FW216" s="63"/>
      <c r="FX216" s="63"/>
      <c r="FY216" s="63"/>
      <c r="FZ216" s="63"/>
      <c r="GA216" s="63"/>
      <c r="GB216" s="63"/>
      <c r="GC216" s="63"/>
      <c r="GD216" s="63"/>
      <c r="GE216" s="63"/>
      <c r="GF216" s="63"/>
      <c r="GG216" s="63"/>
      <c r="GH216" s="63"/>
      <c r="GI216" s="63"/>
      <c r="GJ216" s="63"/>
      <c r="GK216" s="63"/>
      <c r="GL216" s="63"/>
      <c r="GM216" s="63"/>
      <c r="GN216" s="63"/>
      <c r="GO216" s="63"/>
      <c r="GP216" s="63"/>
      <c r="GQ216" s="63"/>
      <c r="GR216" s="63"/>
      <c r="GS216" s="63"/>
      <c r="GT216" s="63"/>
      <c r="GU216" s="63"/>
      <c r="GV216" s="63"/>
      <c r="GW216" s="63"/>
      <c r="GX216" s="63"/>
      <c r="GY216" s="63"/>
      <c r="GZ216" s="63"/>
      <c r="HA216" s="63"/>
      <c r="HB216" s="63"/>
      <c r="HC216" s="63"/>
      <c r="HD216" s="63"/>
      <c r="HE216" s="63"/>
      <c r="HF216" s="63"/>
      <c r="HG216" s="63"/>
      <c r="HH216" s="63"/>
      <c r="HI216" s="63"/>
      <c r="HJ216" s="63"/>
      <c r="HK216" s="63"/>
      <c r="HL216" s="63"/>
      <c r="HM216" s="63"/>
      <c r="HN216" s="63"/>
      <c r="HO216" s="63"/>
      <c r="HP216" s="63"/>
      <c r="HQ216" s="63"/>
      <c r="HR216" s="63"/>
      <c r="HS216" s="63"/>
      <c r="HT216" s="63"/>
      <c r="HU216" s="63"/>
      <c r="HV216" s="63"/>
      <c r="HW216" s="63"/>
      <c r="HX216" s="63"/>
      <c r="HY216" s="63"/>
      <c r="HZ216" s="63"/>
      <c r="IA216" s="63"/>
      <c r="IB216" s="63"/>
      <c r="IC216" s="63"/>
      <c r="ID216" s="63"/>
      <c r="IE216" s="63"/>
      <c r="IF216" s="63"/>
      <c r="IG216" s="63"/>
      <c r="IH216" s="63"/>
      <c r="II216" s="63"/>
      <c r="IJ216" s="63"/>
      <c r="IK216" s="63"/>
      <c r="IL216" s="63"/>
      <c r="IM216" s="63"/>
      <c r="IN216" s="63"/>
    </row>
    <row r="217" spans="1:248" ht="24.75" customHeight="1" x14ac:dyDescent="0.2">
      <c r="A217" s="61"/>
      <c r="B217" s="93" t="s">
        <v>53</v>
      </c>
      <c r="C217" s="93"/>
      <c r="D217" s="93"/>
      <c r="E217" s="93"/>
      <c r="F217" s="93"/>
      <c r="G217" s="93"/>
      <c r="H217" s="93"/>
      <c r="I217" s="93"/>
      <c r="J217" s="93"/>
      <c r="K217" s="93"/>
      <c r="L217" s="73"/>
      <c r="M217" s="73"/>
      <c r="N217" s="73"/>
      <c r="O217" s="63"/>
      <c r="P217" s="63"/>
      <c r="Q217" s="63"/>
      <c r="R217" s="63"/>
      <c r="S217" s="63"/>
      <c r="T217" s="63"/>
      <c r="U217" s="63"/>
      <c r="V217" s="63"/>
      <c r="W217" s="63"/>
      <c r="X217" s="63"/>
      <c r="Y217" s="63"/>
      <c r="Z217" s="63"/>
      <c r="AA217" s="63"/>
      <c r="AB217" s="63"/>
      <c r="AC217" s="63"/>
      <c r="AD217" s="63"/>
      <c r="AE217" s="63"/>
      <c r="AF217" s="63"/>
      <c r="AG217" s="63"/>
      <c r="AH217" s="63"/>
      <c r="AI217" s="63"/>
      <c r="AJ217" s="63"/>
      <c r="AK217" s="63"/>
      <c r="AL217" s="63"/>
      <c r="AM217" s="63"/>
      <c r="AN217" s="63"/>
      <c r="AO217" s="63"/>
      <c r="AP217" s="63"/>
      <c r="AQ217" s="63"/>
      <c r="AR217" s="63"/>
      <c r="AS217" s="63"/>
      <c r="AT217" s="63"/>
      <c r="AU217" s="63"/>
      <c r="AV217" s="63"/>
      <c r="AW217" s="63"/>
      <c r="AX217" s="63"/>
      <c r="AY217" s="63"/>
      <c r="AZ217" s="63"/>
      <c r="BA217" s="63"/>
      <c r="BB217" s="63"/>
      <c r="BC217" s="63"/>
      <c r="BD217" s="63"/>
      <c r="BE217" s="63"/>
      <c r="BF217" s="63"/>
      <c r="BG217" s="63"/>
      <c r="BH217" s="63"/>
      <c r="BI217" s="63"/>
      <c r="BJ217" s="63"/>
      <c r="BK217" s="63"/>
      <c r="BL217" s="63"/>
      <c r="BM217" s="63"/>
      <c r="BN217" s="63"/>
      <c r="BO217" s="63"/>
      <c r="BP217" s="63"/>
      <c r="BQ217" s="63"/>
      <c r="BR217" s="63"/>
      <c r="BS217" s="63"/>
      <c r="BT217" s="63"/>
      <c r="BU217" s="63"/>
      <c r="BV217" s="63"/>
      <c r="BW217" s="63"/>
      <c r="BX217" s="63"/>
      <c r="BY217" s="63"/>
      <c r="BZ217" s="63"/>
      <c r="CA217" s="63"/>
      <c r="CB217" s="63"/>
      <c r="CC217" s="63"/>
      <c r="CD217" s="63"/>
      <c r="CE217" s="63"/>
      <c r="CF217" s="63"/>
      <c r="CG217" s="63"/>
      <c r="CH217" s="63"/>
      <c r="CI217" s="63"/>
      <c r="CJ217" s="63"/>
      <c r="CK217" s="63"/>
      <c r="CL217" s="63"/>
      <c r="CM217" s="63"/>
      <c r="CN217" s="63"/>
      <c r="CO217" s="63"/>
      <c r="CP217" s="63"/>
      <c r="CQ217" s="63"/>
      <c r="CR217" s="63"/>
      <c r="CS217" s="63"/>
      <c r="CT217" s="63"/>
      <c r="CU217" s="63"/>
      <c r="CV217" s="63"/>
      <c r="CW217" s="63"/>
      <c r="CX217" s="63"/>
      <c r="CY217" s="63"/>
      <c r="CZ217" s="63"/>
      <c r="DA217" s="63"/>
      <c r="DB217" s="63"/>
      <c r="DC217" s="63"/>
      <c r="DD217" s="63"/>
      <c r="DE217" s="63"/>
      <c r="DF217" s="63"/>
      <c r="DG217" s="63"/>
      <c r="DH217" s="63"/>
      <c r="DI217" s="63"/>
      <c r="DJ217" s="63"/>
      <c r="DK217" s="63"/>
      <c r="DL217" s="63"/>
      <c r="DM217" s="63"/>
      <c r="DN217" s="63"/>
      <c r="DO217" s="63"/>
      <c r="DP217" s="63"/>
      <c r="DQ217" s="63"/>
      <c r="DR217" s="63"/>
      <c r="DS217" s="63"/>
      <c r="DT217" s="63"/>
      <c r="DU217" s="63"/>
      <c r="DV217" s="63"/>
      <c r="DW217" s="63"/>
      <c r="DX217" s="63"/>
      <c r="DY217" s="63"/>
      <c r="DZ217" s="63"/>
      <c r="EA217" s="63"/>
      <c r="EB217" s="63"/>
      <c r="EC217" s="63"/>
      <c r="ED217" s="63"/>
      <c r="EE217" s="63"/>
      <c r="EF217" s="63"/>
      <c r="EG217" s="63"/>
      <c r="EH217" s="63"/>
      <c r="EI217" s="63"/>
      <c r="EJ217" s="63"/>
      <c r="EK217" s="63"/>
      <c r="EL217" s="63"/>
      <c r="EM217" s="63"/>
      <c r="EN217" s="63"/>
      <c r="EO217" s="63"/>
      <c r="EP217" s="63"/>
      <c r="EQ217" s="63"/>
      <c r="ER217" s="63"/>
      <c r="ES217" s="63"/>
      <c r="ET217" s="63"/>
      <c r="EU217" s="63"/>
      <c r="EV217" s="63"/>
      <c r="EW217" s="63"/>
      <c r="EX217" s="63"/>
      <c r="EY217" s="63"/>
      <c r="EZ217" s="63"/>
      <c r="FA217" s="63"/>
      <c r="FB217" s="63"/>
      <c r="FC217" s="63"/>
      <c r="FD217" s="63"/>
      <c r="FE217" s="63"/>
      <c r="FF217" s="63"/>
      <c r="FG217" s="63"/>
      <c r="FH217" s="63"/>
      <c r="FI217" s="63"/>
      <c r="FJ217" s="63"/>
      <c r="FK217" s="63"/>
      <c r="FL217" s="63"/>
      <c r="FM217" s="63"/>
      <c r="FN217" s="63"/>
      <c r="FO217" s="63"/>
      <c r="FP217" s="63"/>
      <c r="FQ217" s="63"/>
      <c r="FR217" s="63"/>
      <c r="FS217" s="63"/>
      <c r="FT217" s="63"/>
      <c r="FU217" s="63"/>
      <c r="FV217" s="63"/>
      <c r="FW217" s="63"/>
      <c r="FX217" s="63"/>
      <c r="FY217" s="63"/>
      <c r="FZ217" s="63"/>
      <c r="GA217" s="63"/>
      <c r="GB217" s="63"/>
      <c r="GC217" s="63"/>
      <c r="GD217" s="63"/>
      <c r="GE217" s="63"/>
      <c r="GF217" s="63"/>
      <c r="GG217" s="63"/>
      <c r="GH217" s="63"/>
      <c r="GI217" s="63"/>
      <c r="GJ217" s="63"/>
      <c r="GK217" s="63"/>
      <c r="GL217" s="63"/>
      <c r="GM217" s="63"/>
      <c r="GN217" s="63"/>
      <c r="GO217" s="63"/>
      <c r="GP217" s="63"/>
      <c r="GQ217" s="63"/>
      <c r="GR217" s="63"/>
      <c r="GS217" s="63"/>
      <c r="GT217" s="63"/>
      <c r="GU217" s="63"/>
      <c r="GV217" s="63"/>
      <c r="GW217" s="63"/>
      <c r="GX217" s="63"/>
      <c r="GY217" s="63"/>
      <c r="GZ217" s="63"/>
      <c r="HA217" s="63"/>
      <c r="HB217" s="63"/>
      <c r="HC217" s="63"/>
      <c r="HD217" s="63"/>
      <c r="HE217" s="63"/>
      <c r="HF217" s="63"/>
      <c r="HG217" s="63"/>
      <c r="HH217" s="63"/>
      <c r="HI217" s="63"/>
      <c r="HJ217" s="63"/>
      <c r="HK217" s="63"/>
      <c r="HL217" s="63"/>
      <c r="HM217" s="63"/>
      <c r="HN217" s="63"/>
      <c r="HO217" s="63"/>
      <c r="HP217" s="63"/>
      <c r="HQ217" s="63"/>
      <c r="HR217" s="63"/>
      <c r="HS217" s="63"/>
      <c r="HT217" s="63"/>
      <c r="HU217" s="63"/>
      <c r="HV217" s="63"/>
      <c r="HW217" s="63"/>
      <c r="HX217" s="63"/>
      <c r="HY217" s="63"/>
      <c r="HZ217" s="63"/>
      <c r="IA217" s="63"/>
      <c r="IB217" s="63"/>
      <c r="IC217" s="63"/>
      <c r="ID217" s="63"/>
      <c r="IE217" s="63"/>
      <c r="IF217" s="63"/>
      <c r="IG217" s="63"/>
      <c r="IH217" s="63"/>
      <c r="II217" s="63"/>
      <c r="IJ217" s="63"/>
      <c r="IK217" s="63"/>
      <c r="IL217" s="63"/>
      <c r="IM217" s="63"/>
      <c r="IN217" s="63"/>
    </row>
    <row r="218" spans="1:248" ht="17.25" customHeight="1" x14ac:dyDescent="0.2">
      <c r="A218" s="76" t="s">
        <v>49</v>
      </c>
      <c r="B218" s="77" t="s">
        <v>50</v>
      </c>
      <c r="C218" s="78"/>
      <c r="D218" s="78"/>
      <c r="E218" s="78"/>
      <c r="F218" s="78"/>
      <c r="G218" s="78"/>
      <c r="H218" s="78"/>
      <c r="I218" s="78"/>
      <c r="J218" s="78"/>
      <c r="K218" s="78"/>
    </row>
    <row r="219" spans="1:248" ht="11.85" customHeight="1" x14ac:dyDescent="0.2">
      <c r="A219" s="61" t="s">
        <v>54</v>
      </c>
      <c r="B219" s="77" t="s">
        <v>55</v>
      </c>
      <c r="C219" s="78"/>
      <c r="D219" s="78"/>
      <c r="E219" s="78"/>
      <c r="F219" s="78"/>
      <c r="G219" s="78"/>
      <c r="H219" s="78"/>
      <c r="I219" s="78"/>
      <c r="J219" s="78"/>
      <c r="K219" s="78"/>
    </row>
    <row r="220" spans="1:248" ht="11.85" customHeight="1" x14ac:dyDescent="0.2"/>
    <row r="221" spans="1:248" ht="11.85" customHeight="1" x14ac:dyDescent="0.2">
      <c r="B221" s="64"/>
    </row>
    <row r="222" spans="1:248" ht="11.85" customHeight="1" x14ac:dyDescent="0.2"/>
    <row r="223" spans="1:248" ht="11.85" customHeight="1" x14ac:dyDescent="0.2"/>
    <row r="224" spans="1:248" ht="11.85" customHeight="1" x14ac:dyDescent="0.2"/>
    <row r="225" ht="11.85" customHeight="1" x14ac:dyDescent="0.2"/>
    <row r="226" ht="11.85" customHeight="1" x14ac:dyDescent="0.2"/>
    <row r="227" ht="11.85" customHeight="1" x14ac:dyDescent="0.2"/>
    <row r="228" ht="11.85" customHeight="1" x14ac:dyDescent="0.2"/>
    <row r="229" ht="11.85" customHeight="1" x14ac:dyDescent="0.2"/>
    <row r="230" ht="11.85" customHeight="1" x14ac:dyDescent="0.2"/>
    <row r="231" ht="11.85" customHeight="1" x14ac:dyDescent="0.2"/>
    <row r="232" ht="11.85" customHeight="1" x14ac:dyDescent="0.2"/>
    <row r="233" ht="11.85" customHeight="1" x14ac:dyDescent="0.2"/>
    <row r="234" ht="11.85" customHeight="1" x14ac:dyDescent="0.2"/>
    <row r="235" ht="11.85" customHeight="1" x14ac:dyDescent="0.2"/>
    <row r="236" ht="11.85" customHeight="1" x14ac:dyDescent="0.2"/>
    <row r="237" ht="11.85" customHeight="1" x14ac:dyDescent="0.2"/>
    <row r="238" ht="11.85" customHeight="1" x14ac:dyDescent="0.2"/>
    <row r="239" ht="11.85" customHeight="1" x14ac:dyDescent="0.2"/>
    <row r="240" ht="11.85" customHeight="1" x14ac:dyDescent="0.2"/>
    <row r="241" ht="11.85" customHeight="1" x14ac:dyDescent="0.2"/>
    <row r="242" ht="11.85" customHeight="1" x14ac:dyDescent="0.2"/>
    <row r="243" ht="11.85" customHeight="1" x14ac:dyDescent="0.2"/>
    <row r="244" ht="11.85" customHeight="1" x14ac:dyDescent="0.2"/>
    <row r="245" ht="11.85" customHeight="1" x14ac:dyDescent="0.2"/>
    <row r="246" ht="11.85" customHeight="1" x14ac:dyDescent="0.2"/>
    <row r="247" ht="11.85" customHeight="1" x14ac:dyDescent="0.2"/>
    <row r="248" ht="11.85" customHeight="1" x14ac:dyDescent="0.2"/>
    <row r="249" ht="11.85" customHeight="1" x14ac:dyDescent="0.2"/>
    <row r="250" ht="11.85" customHeight="1" x14ac:dyDescent="0.2"/>
    <row r="251" ht="11.85" customHeight="1" x14ac:dyDescent="0.2"/>
    <row r="252" ht="11.85" customHeight="1" x14ac:dyDescent="0.2"/>
    <row r="253" ht="11.85" customHeight="1" x14ac:dyDescent="0.2"/>
    <row r="254" ht="11.85" customHeight="1" x14ac:dyDescent="0.2"/>
    <row r="255" ht="11.85" customHeight="1" x14ac:dyDescent="0.2"/>
    <row r="256" ht="11.85" customHeight="1" x14ac:dyDescent="0.2"/>
    <row r="257" ht="11.85" customHeight="1" x14ac:dyDescent="0.2"/>
    <row r="258" ht="11.85" customHeight="1" x14ac:dyDescent="0.2"/>
    <row r="259" ht="11.85" customHeight="1" x14ac:dyDescent="0.2"/>
    <row r="260" ht="11.85" customHeight="1" x14ac:dyDescent="0.2"/>
    <row r="261" ht="11.85" customHeight="1" x14ac:dyDescent="0.2"/>
  </sheetData>
  <mergeCells count="13">
    <mergeCell ref="B219:K219"/>
    <mergeCell ref="A1:K1"/>
    <mergeCell ref="B2:J2"/>
    <mergeCell ref="A3:A7"/>
    <mergeCell ref="B3:F3"/>
    <mergeCell ref="F4:F7"/>
    <mergeCell ref="H4:H7"/>
    <mergeCell ref="J4:J7"/>
    <mergeCell ref="B217:K217"/>
    <mergeCell ref="B218:K218"/>
    <mergeCell ref="B214:K214"/>
    <mergeCell ref="B215:K215"/>
    <mergeCell ref="B216:K216"/>
  </mergeCells>
  <pageMargins left="0" right="0" top="0" bottom="0" header="0" footer="0"/>
  <pageSetup paperSize="9" scale="29" orientation="portrait" horizontalDpi="300" verticalDpi="300" r:id="rId1"/>
  <headerFooter alignWithMargins="0"/>
  <rowBreaks count="1" manualBreakCount="1">
    <brk id="96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QEB Table 8.3</vt:lpstr>
      <vt:lpstr>'QEB Table 8.3'!Print_Area</vt:lpstr>
      <vt:lpstr>'QEB Table 8.3'!Print_Titles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2024-09-24T03:28:23Z</dcterms:modified>
</cp:coreProperties>
</file>