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conomicsResearchUnitFallback\Bank Publications\Quarterly Economic Bulletin (QEB)\QEB Tables\Website Tables\Website Tables\Mar-24\MPU\"/>
    </mc:Choice>
  </mc:AlternateContent>
  <bookViews>
    <workbookView showHorizontalScroll="0" showVerticalScroll="0" showSheetTabs="0" xWindow="0" yWindow="0" windowWidth="23040" windowHeight="8904"/>
  </bookViews>
  <sheets>
    <sheet name="QEB Table 4.17" sheetId="1" r:id="rId1"/>
  </sheets>
  <externalReferences>
    <externalReference r:id="rId2"/>
  </externalReferences>
  <definedNames>
    <definedName name="_xlnm.Print_Area" localSheetId="0">'QEB Table 4.17'!$A$1:$P$90</definedName>
  </definedNames>
  <calcPr calcId="162913"/>
</workbook>
</file>

<file path=xl/calcChain.xml><?xml version="1.0" encoding="utf-8"?>
<calcChain xmlns="http://schemas.openxmlformats.org/spreadsheetml/2006/main">
  <c r="P84" i="1" l="1"/>
  <c r="O84" i="1"/>
  <c r="N84" i="1"/>
  <c r="K84" i="1"/>
  <c r="J84" i="1"/>
  <c r="L84" i="1"/>
  <c r="I84" i="1"/>
  <c r="G84" i="1"/>
  <c r="D84" i="1"/>
  <c r="B84" i="1"/>
  <c r="O82" i="1" l="1"/>
  <c r="N82" i="1"/>
  <c r="L82" i="1"/>
  <c r="K82" i="1"/>
  <c r="J82" i="1"/>
  <c r="I82" i="1"/>
  <c r="G82" i="1"/>
  <c r="D82" i="1"/>
  <c r="C82" i="1"/>
  <c r="B82" i="1"/>
  <c r="P82" i="1" s="1"/>
  <c r="W82" i="1" l="1"/>
  <c r="M9" i="1"/>
  <c r="I9" i="1"/>
  <c r="G9" i="1"/>
</calcChain>
</file>

<file path=xl/sharedStrings.xml><?xml version="1.0" encoding="utf-8"?>
<sst xmlns="http://schemas.openxmlformats.org/spreadsheetml/2006/main" count="82" uniqueCount="43">
  <si>
    <t>(K'Million)</t>
  </si>
  <si>
    <t>Foreign Assets</t>
  </si>
  <si>
    <t>Currency</t>
  </si>
  <si>
    <t xml:space="preserve">Dep.with Com. Banks             </t>
  </si>
  <si>
    <t>Loans</t>
  </si>
  <si>
    <t>Insurance Technical Reserves</t>
  </si>
  <si>
    <t>Financial Derivatives</t>
  </si>
  <si>
    <t>Central Gov't</t>
  </si>
  <si>
    <t>Prov. and Local Gov't</t>
  </si>
  <si>
    <t>Private Sector</t>
  </si>
  <si>
    <t>Other</t>
  </si>
  <si>
    <t>Jun</t>
  </si>
  <si>
    <t>Sep</t>
  </si>
  <si>
    <t>Dec</t>
  </si>
  <si>
    <t xml:space="preserve">Mar </t>
  </si>
  <si>
    <t xml:space="preserve"> </t>
  </si>
  <si>
    <t>(a)</t>
  </si>
  <si>
    <t>(b)</t>
  </si>
  <si>
    <t>Reporting date is the last business day of the month.</t>
  </si>
  <si>
    <t>(c)</t>
  </si>
  <si>
    <t>Other Assets</t>
  </si>
  <si>
    <t xml:space="preserve">Sep </t>
  </si>
  <si>
    <t>Preliminary</t>
  </si>
  <si>
    <t>Mar</t>
  </si>
  <si>
    <t xml:space="preserve">Jun </t>
  </si>
  <si>
    <t>(d)</t>
  </si>
  <si>
    <t>The increase in August 2018 reflected increase in purchasing shares from Other Financial Corporations (OFCs).</t>
  </si>
  <si>
    <t xml:space="preserve">Dec </t>
  </si>
  <si>
    <t>Non-fin. Assets</t>
  </si>
  <si>
    <t>Public Non-fin. Corp.</t>
  </si>
  <si>
    <t>(r )</t>
  </si>
  <si>
    <t>Revised</t>
  </si>
  <si>
    <t>End of Period (a)</t>
  </si>
  <si>
    <t xml:space="preserve">TABLE 4.17: GENERAL INSURANCE COMPANIES - ASSETS </t>
  </si>
  <si>
    <t xml:space="preserve">TOTAL </t>
  </si>
  <si>
    <t xml:space="preserve">Sec. Other than Shares
(b) </t>
  </si>
  <si>
    <t>Investments on Government securities.</t>
  </si>
  <si>
    <t xml:space="preserve">Shares and Other Equity
(c) </t>
  </si>
  <si>
    <t>Holdings of shares in Other Financial Corporations (OFCs).</t>
  </si>
  <si>
    <t xml:space="preserve"> (p) </t>
  </si>
  <si>
    <t xml:space="preserve">   Mar </t>
  </si>
  <si>
    <t xml:space="preserve">   Jun </t>
  </si>
  <si>
    <t xml:space="preserve">   Dec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</si>
</sst>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...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9"/>
      <name val="Franklin Gothic Book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13"/>
      <name val="Arial"/>
      <family val="2"/>
    </font>
    <font>
      <b/>
      <u/>
      <sz val="10"/>
      <name val="Arial"/>
      <family val="2"/>
    </font>
    <font>
      <sz val="10"/>
      <color rgb="FF0070C0"/>
      <name val="Arial"/>
      <family val="2"/>
    </font>
    <font>
      <sz val="11"/>
      <color rgb="FF0000FF"/>
      <name val="Arial"/>
      <family val="2"/>
    </font>
    <font>
      <b/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4" fontId="5" fillId="2" borderId="0" xfId="1" applyNumberFormat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164" fontId="4" fillId="2" borderId="0" xfId="1" applyNumberFormat="1" applyFont="1" applyFill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1" fontId="4" fillId="2" borderId="0" xfId="1" applyNumberFormat="1" applyFont="1" applyFill="1" applyAlignment="1" applyProtection="1">
      <alignment horizontal="center" vertical="center"/>
      <protection locked="0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Alignment="1">
      <alignment horizontal="center" vertical="center"/>
    </xf>
    <xf numFmtId="1" fontId="6" fillId="2" borderId="0" xfId="1" applyNumberFormat="1" applyFont="1" applyFill="1" applyBorder="1" applyAlignment="1" applyProtection="1">
      <alignment horizontal="center" vertical="center"/>
      <protection locked="0"/>
    </xf>
    <xf numFmtId="17" fontId="2" fillId="2" borderId="0" xfId="1" applyNumberFormat="1" applyFont="1" applyFill="1" applyBorder="1" applyAlignment="1" applyProtection="1">
      <alignment horizontal="center" vertical="center"/>
      <protection locked="0"/>
    </xf>
    <xf numFmtId="17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2" borderId="0" xfId="1" applyFont="1" applyFill="1" applyBorder="1" applyAlignment="1">
      <alignment horizontal="center" vertical="top"/>
    </xf>
    <xf numFmtId="164" fontId="2" fillId="2" borderId="0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 vertical="top"/>
    </xf>
    <xf numFmtId="164" fontId="3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/>
    <xf numFmtId="0" fontId="7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/>
    <xf numFmtId="0" fontId="3" fillId="2" borderId="0" xfId="0" applyFont="1" applyFill="1"/>
    <xf numFmtId="164" fontId="2" fillId="2" borderId="0" xfId="0" applyNumberFormat="1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164" fontId="2" fillId="2" borderId="10" xfId="1" applyNumberFormat="1" applyFont="1" applyFill="1" applyBorder="1" applyAlignment="1">
      <alignment horizontal="center"/>
    </xf>
    <xf numFmtId="0" fontId="4" fillId="2" borderId="0" xfId="1" applyFont="1" applyFill="1" applyAlignment="1">
      <alignment horizontal="center" vertical="center" wrapText="1"/>
    </xf>
    <xf numFmtId="164" fontId="8" fillId="2" borderId="0" xfId="0" applyNumberFormat="1" applyFont="1" applyFill="1" applyAlignment="1">
      <alignment horizontal="center" vertical="center"/>
    </xf>
    <xf numFmtId="166" fontId="9" fillId="2" borderId="0" xfId="0" applyNumberFormat="1" applyFont="1" applyFill="1" applyAlignment="1">
      <alignment vertical="center"/>
    </xf>
    <xf numFmtId="0" fontId="8" fillId="2" borderId="0" xfId="0" applyFont="1" applyFill="1"/>
    <xf numFmtId="164" fontId="8" fillId="2" borderId="0" xfId="0" applyNumberFormat="1" applyFont="1" applyFill="1"/>
    <xf numFmtId="1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>
      <alignment horizontal="right" vertical="center"/>
    </xf>
    <xf numFmtId="164" fontId="2" fillId="2" borderId="0" xfId="0" applyNumberFormat="1" applyFont="1" applyFill="1" applyBorder="1" applyAlignment="1">
      <alignment horizontal="right" vertical="center" indent="1"/>
    </xf>
    <xf numFmtId="0" fontId="4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netary%20Policy%20Unit/SRF%20-%20Working%20File/Papua%20New%20Guinea%20Classification%20Scheme%20FC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Banks"/>
      <sheetName val="DepositsCB"/>
      <sheetName val="Sheet6"/>
      <sheetName val="IR-6SR"/>
      <sheetName val="BPNG Trial Bal. Sheet"/>
      <sheetName val="Fund Accounts"/>
      <sheetName val="CS-BPNG"/>
      <sheetName val="CB-1SR"/>
      <sheetName val="CRF-Com.Banks"/>
      <sheetName val="CRF-MB"/>
      <sheetName val="CRF-FC"/>
      <sheetName val="CRF-SLS"/>
      <sheetName val="CRF-MF"/>
      <sheetName val="CRF-ODC"/>
      <sheetName val="CS-ODC"/>
      <sheetName val="ODC-2SR"/>
      <sheetName val="CRF-SF"/>
      <sheetName val="CRF-LIC"/>
      <sheetName val="CRF-GIC"/>
      <sheetName val="CRF-IM"/>
      <sheetName val="CRF-NDB"/>
      <sheetName val="CRF-PML"/>
      <sheetName val="CRF-FA"/>
      <sheetName val="CRF-LIB"/>
      <sheetName val="CRF-OTH"/>
      <sheetName val="CRF-OFC"/>
      <sheetName val="CS-OFC"/>
      <sheetName val="OFC-4SR"/>
      <sheetName val="MA-5SR"/>
      <sheetName val="Interbank Discrepancies"/>
      <sheetName val="Loan Classified - Prudential"/>
      <sheetName val="Sheet3"/>
      <sheetName val="Sheet1"/>
      <sheetName val="Sheet4"/>
      <sheetName val="Transferable Deposit - FC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9">
          <cell r="IS129">
            <v>0.89716268999999993</v>
          </cell>
        </row>
      </sheetData>
      <sheetData sheetId="8">
        <row r="11">
          <cell r="FW11">
            <v>683.95100000000002</v>
          </cell>
        </row>
      </sheetData>
      <sheetData sheetId="9">
        <row r="9">
          <cell r="FW9">
            <v>44.261272999999996</v>
          </cell>
        </row>
      </sheetData>
      <sheetData sheetId="10">
        <row r="9">
          <cell r="FW9">
            <v>176.93</v>
          </cell>
        </row>
      </sheetData>
      <sheetData sheetId="11">
        <row r="9">
          <cell r="FW9">
            <v>133.85012087000001</v>
          </cell>
        </row>
      </sheetData>
      <sheetData sheetId="12">
        <row r="9">
          <cell r="FW9">
            <v>36.922494720000003</v>
          </cell>
        </row>
      </sheetData>
      <sheetData sheetId="13"/>
      <sheetData sheetId="14">
        <row r="1039">
          <cell r="FW1039">
            <v>1854.875</v>
          </cell>
        </row>
      </sheetData>
      <sheetData sheetId="15"/>
      <sheetData sheetId="16">
        <row r="768">
          <cell r="FJ768">
            <v>1847.3149020000001</v>
          </cell>
        </row>
      </sheetData>
      <sheetData sheetId="17">
        <row r="767">
          <cell r="FJ767">
            <v>8.95821237</v>
          </cell>
        </row>
      </sheetData>
      <sheetData sheetId="18">
        <row r="79">
          <cell r="FY79">
            <v>0</v>
          </cell>
        </row>
        <row r="769">
          <cell r="FV769">
            <v>47.891999999999996</v>
          </cell>
          <cell r="FY769">
            <v>52.91</v>
          </cell>
        </row>
        <row r="770">
          <cell r="FV770">
            <v>4.8399999999999999E-2</v>
          </cell>
        </row>
        <row r="771">
          <cell r="FV771">
            <v>467.33152000000001</v>
          </cell>
          <cell r="FY771">
            <v>453.21429000000001</v>
          </cell>
        </row>
        <row r="772">
          <cell r="FV772">
            <v>0</v>
          </cell>
          <cell r="FY772">
            <v>0</v>
          </cell>
        </row>
        <row r="774">
          <cell r="FS774">
            <v>0</v>
          </cell>
          <cell r="FY774">
            <v>0</v>
          </cell>
        </row>
        <row r="777">
          <cell r="FY777">
            <v>0</v>
          </cell>
        </row>
        <row r="778">
          <cell r="FV778">
            <v>6.6009000000000002</v>
          </cell>
          <cell r="FY778">
            <v>6.9480000000000004</v>
          </cell>
        </row>
        <row r="779">
          <cell r="FV779">
            <v>147.49509</v>
          </cell>
          <cell r="FY779">
            <v>148.81209000000001</v>
          </cell>
        </row>
        <row r="780">
          <cell r="FV780">
            <v>6.7000000000000171E-2</v>
          </cell>
        </row>
        <row r="782">
          <cell r="FV782">
            <v>129.84819999999999</v>
          </cell>
          <cell r="FY782">
            <v>185.66289</v>
          </cell>
        </row>
        <row r="783">
          <cell r="FV783">
            <v>82.983930000000001</v>
          </cell>
          <cell r="FY783">
            <v>111.70201</v>
          </cell>
        </row>
      </sheetData>
      <sheetData sheetId="19">
        <row r="768">
          <cell r="FJ768">
            <v>0</v>
          </cell>
        </row>
      </sheetData>
      <sheetData sheetId="20">
        <row r="501">
          <cell r="GB501">
            <v>0</v>
          </cell>
        </row>
      </sheetData>
      <sheetData sheetId="21"/>
      <sheetData sheetId="22">
        <row r="767">
          <cell r="GB767">
            <v>0</v>
          </cell>
        </row>
      </sheetData>
      <sheetData sheetId="23">
        <row r="767">
          <cell r="FM767">
            <v>0</v>
          </cell>
        </row>
      </sheetData>
      <sheetData sheetId="24"/>
      <sheetData sheetId="25"/>
      <sheetData sheetId="26">
        <row r="68">
          <cell r="FY68">
            <v>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"/>
  <sheetViews>
    <sheetView tabSelected="1" zoomScaleNormal="100" zoomScaleSheetLayoutView="100" workbookViewId="0">
      <selection activeCell="D5" sqref="A1:XFD1048576"/>
    </sheetView>
  </sheetViews>
  <sheetFormatPr defaultColWidth="9.109375" defaultRowHeight="13.2" x14ac:dyDescent="0.25"/>
  <cols>
    <col min="1" max="1" width="9.109375" style="36"/>
    <col min="2" max="2" width="13.88671875" style="36" customWidth="1"/>
    <col min="3" max="3" width="10.33203125" style="36" bestFit="1" customWidth="1"/>
    <col min="4" max="4" width="18.6640625" style="36" customWidth="1"/>
    <col min="5" max="5" width="13" style="36" customWidth="1"/>
    <col min="6" max="6" width="8.44140625" style="36" bestFit="1" customWidth="1"/>
    <col min="7" max="7" width="6.5546875" style="36" bestFit="1" customWidth="1"/>
    <col min="8" max="8" width="9.109375" style="36"/>
    <col min="9" max="9" width="8.33203125" style="36" bestFit="1" customWidth="1"/>
    <col min="10" max="10" width="9.109375" style="36"/>
    <col min="11" max="11" width="9.5546875" style="36" bestFit="1" customWidth="1"/>
    <col min="12" max="12" width="15.33203125" style="36" customWidth="1"/>
    <col min="13" max="13" width="13.109375" style="36" customWidth="1"/>
    <col min="14" max="14" width="12.6640625" style="36" customWidth="1"/>
    <col min="15" max="15" width="13.6640625" style="36" customWidth="1"/>
    <col min="16" max="16" width="13.109375" style="36" bestFit="1" customWidth="1"/>
    <col min="17" max="18" width="9.109375" style="35"/>
    <col min="19" max="16384" width="9.109375" style="36"/>
  </cols>
  <sheetData>
    <row r="1" spans="1:18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</row>
    <row r="2" spans="1:18" s="3" customFormat="1" x14ac:dyDescent="0.25">
      <c r="A2" s="48" t="s">
        <v>33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"/>
      <c r="P2" s="5"/>
      <c r="Q2" s="2"/>
      <c r="R2" s="2"/>
    </row>
    <row r="3" spans="1:18" s="3" customFormat="1" x14ac:dyDescent="0.25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"/>
      <c r="P3" s="1"/>
      <c r="Q3" s="2"/>
      <c r="R3" s="2"/>
    </row>
    <row r="4" spans="1:18" s="3" customFormat="1" x14ac:dyDescent="0.25">
      <c r="A4" s="40"/>
      <c r="B4" s="40"/>
      <c r="C4" s="40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/>
      <c r="Q4" s="2"/>
      <c r="R4" s="2"/>
    </row>
    <row r="5" spans="1:18" s="3" customFormat="1" ht="21" customHeight="1" x14ac:dyDescent="0.25">
      <c r="A5" s="55" t="s">
        <v>32</v>
      </c>
      <c r="B5" s="53" t="s">
        <v>1</v>
      </c>
      <c r="C5" s="57" t="s">
        <v>2</v>
      </c>
      <c r="D5" s="55" t="s">
        <v>3</v>
      </c>
      <c r="E5" s="55" t="s">
        <v>35</v>
      </c>
      <c r="F5" s="58" t="s">
        <v>4</v>
      </c>
      <c r="G5" s="59"/>
      <c r="H5" s="59"/>
      <c r="I5" s="59"/>
      <c r="J5" s="60"/>
      <c r="K5" s="50" t="s">
        <v>37</v>
      </c>
      <c r="L5" s="50" t="s">
        <v>5</v>
      </c>
      <c r="M5" s="50" t="s">
        <v>6</v>
      </c>
      <c r="N5" s="50" t="s">
        <v>20</v>
      </c>
      <c r="O5" s="53" t="s">
        <v>28</v>
      </c>
      <c r="P5" s="58" t="s">
        <v>34</v>
      </c>
      <c r="Q5" s="2"/>
      <c r="R5" s="2"/>
    </row>
    <row r="6" spans="1:18" s="3" customFormat="1" ht="52.8" x14ac:dyDescent="0.25">
      <c r="A6" s="56"/>
      <c r="B6" s="54"/>
      <c r="C6" s="56"/>
      <c r="D6" s="56"/>
      <c r="E6" s="56"/>
      <c r="F6" s="7" t="s">
        <v>7</v>
      </c>
      <c r="G6" s="7" t="s">
        <v>8</v>
      </c>
      <c r="H6" s="7" t="s">
        <v>29</v>
      </c>
      <c r="I6" s="7" t="s">
        <v>9</v>
      </c>
      <c r="J6" s="8" t="s">
        <v>10</v>
      </c>
      <c r="K6" s="51"/>
      <c r="L6" s="51"/>
      <c r="M6" s="51"/>
      <c r="N6" s="51"/>
      <c r="O6" s="54"/>
      <c r="P6" s="62"/>
      <c r="Q6" s="2"/>
      <c r="R6" s="2"/>
    </row>
    <row r="7" spans="1:18" s="3" customFormat="1" x14ac:dyDescent="0.25">
      <c r="A7" s="9">
        <v>2011</v>
      </c>
      <c r="B7" s="10">
        <v>63.217814279999999</v>
      </c>
      <c r="C7" s="10">
        <v>6.334435</v>
      </c>
      <c r="D7" s="11">
        <v>207.71558955</v>
      </c>
      <c r="E7" s="10">
        <v>12.132000000000001</v>
      </c>
      <c r="F7" s="12">
        <v>0</v>
      </c>
      <c r="G7" s="13">
        <v>0</v>
      </c>
      <c r="H7" s="13">
        <v>0</v>
      </c>
      <c r="I7" s="13">
        <v>0</v>
      </c>
      <c r="J7" s="10">
        <v>1.4867225699999995</v>
      </c>
      <c r="K7" s="10">
        <v>15.479442000000001</v>
      </c>
      <c r="L7" s="10">
        <v>8.4288580499999952</v>
      </c>
      <c r="M7" s="12">
        <v>7.6799999999999993E-3</v>
      </c>
      <c r="N7" s="11">
        <v>130.68130493000001</v>
      </c>
      <c r="O7" s="11">
        <v>40.463713249999998</v>
      </c>
      <c r="P7" s="11">
        <v>485.93987963000001</v>
      </c>
      <c r="Q7" s="2"/>
      <c r="R7" s="2"/>
    </row>
    <row r="8" spans="1:18" s="3" customFormat="1" x14ac:dyDescent="0.25">
      <c r="A8" s="9">
        <v>2012</v>
      </c>
      <c r="B8" s="10">
        <v>46.722297400000009</v>
      </c>
      <c r="C8" s="12">
        <v>7.6799999999999993E-3</v>
      </c>
      <c r="D8" s="10">
        <v>257.78787187</v>
      </c>
      <c r="E8" s="10">
        <v>12.685</v>
      </c>
      <c r="F8" s="12">
        <v>0</v>
      </c>
      <c r="G8" s="13">
        <v>0</v>
      </c>
      <c r="H8" s="13">
        <v>0</v>
      </c>
      <c r="I8" s="13">
        <v>0</v>
      </c>
      <c r="J8" s="10">
        <v>1.8469565200000004</v>
      </c>
      <c r="K8" s="10">
        <v>16.484680000000001</v>
      </c>
      <c r="L8" s="10">
        <v>10.24382087</v>
      </c>
      <c r="M8" s="12">
        <v>7.6799999999999993E-3</v>
      </c>
      <c r="N8" s="11">
        <v>140.8483756</v>
      </c>
      <c r="O8" s="11">
        <v>38.080469190000002</v>
      </c>
      <c r="P8" s="11">
        <v>524.70715144999997</v>
      </c>
      <c r="Q8" s="2"/>
      <c r="R8" s="2"/>
    </row>
    <row r="9" spans="1:18" s="3" customFormat="1" x14ac:dyDescent="0.25">
      <c r="A9" s="9">
        <v>2013</v>
      </c>
      <c r="B9" s="10">
        <v>150.077765</v>
      </c>
      <c r="C9" s="12">
        <v>7.6799999999999993E-3</v>
      </c>
      <c r="D9" s="10">
        <v>455.7</v>
      </c>
      <c r="E9" s="10">
        <v>17.899999999999999</v>
      </c>
      <c r="F9" s="12">
        <v>7.6799999999999993E-3</v>
      </c>
      <c r="G9" s="13">
        <f t="shared" ref="G9:M9" si="0">+G32</f>
        <v>0</v>
      </c>
      <c r="H9" s="12">
        <v>7.6799999999999993E-3</v>
      </c>
      <c r="I9" s="13">
        <f t="shared" si="0"/>
        <v>0</v>
      </c>
      <c r="J9" s="10">
        <v>0.3</v>
      </c>
      <c r="K9" s="10">
        <v>73.58135</v>
      </c>
      <c r="L9" s="10">
        <v>10.534663000000002</v>
      </c>
      <c r="M9" s="12">
        <f t="shared" si="0"/>
        <v>0.400144</v>
      </c>
      <c r="N9" s="11">
        <v>133.9</v>
      </c>
      <c r="O9" s="11">
        <v>137.30000000000001</v>
      </c>
      <c r="P9" s="11">
        <v>979.4</v>
      </c>
      <c r="Q9" s="2"/>
      <c r="R9" s="2"/>
    </row>
    <row r="10" spans="1:18" s="3" customFormat="1" x14ac:dyDescent="0.25">
      <c r="A10" s="9">
        <v>2014</v>
      </c>
      <c r="B10" s="10">
        <v>182.1</v>
      </c>
      <c r="C10" s="12">
        <v>7.6799999999999993E-3</v>
      </c>
      <c r="D10" s="10">
        <v>396.3</v>
      </c>
      <c r="E10" s="10">
        <v>13.7</v>
      </c>
      <c r="F10" s="12">
        <v>7.6799999999999993E-3</v>
      </c>
      <c r="G10" s="12">
        <v>7.6799999999999993E-3</v>
      </c>
      <c r="H10" s="12">
        <v>7.6799999999999993E-3</v>
      </c>
      <c r="I10" s="12">
        <v>7.6799999999999993E-3</v>
      </c>
      <c r="J10" s="10">
        <v>0.3</v>
      </c>
      <c r="K10" s="10">
        <v>73</v>
      </c>
      <c r="L10" s="10">
        <v>8.6</v>
      </c>
      <c r="M10" s="12">
        <v>7.6799999999999993E-3</v>
      </c>
      <c r="N10" s="11">
        <v>148.4</v>
      </c>
      <c r="O10" s="11">
        <v>141</v>
      </c>
      <c r="P10" s="11">
        <v>963.3</v>
      </c>
      <c r="Q10" s="2"/>
      <c r="R10" s="2"/>
    </row>
    <row r="11" spans="1:18" s="3" customFormat="1" x14ac:dyDescent="0.25">
      <c r="A11" s="9">
        <v>2015</v>
      </c>
      <c r="B11" s="10">
        <v>145.69999999999999</v>
      </c>
      <c r="C11" s="12">
        <v>4.2193900000000006E-2</v>
      </c>
      <c r="D11" s="10">
        <v>372.3</v>
      </c>
      <c r="E11" s="10">
        <v>32.700000000000003</v>
      </c>
      <c r="F11" s="12">
        <v>0</v>
      </c>
      <c r="G11" s="12">
        <v>0</v>
      </c>
      <c r="H11" s="12">
        <v>0</v>
      </c>
      <c r="I11" s="12">
        <v>0</v>
      </c>
      <c r="J11" s="10">
        <v>0.3</v>
      </c>
      <c r="K11" s="10">
        <v>73.092249820000006</v>
      </c>
      <c r="L11" s="10">
        <v>7.5926320300000043</v>
      </c>
      <c r="M11" s="12">
        <v>0.22064306</v>
      </c>
      <c r="N11" s="11">
        <v>168.1</v>
      </c>
      <c r="O11" s="11">
        <v>164.7</v>
      </c>
      <c r="P11" s="11">
        <v>964.6</v>
      </c>
      <c r="Q11" s="2"/>
    </row>
    <row r="12" spans="1:18" s="3" customFormat="1" x14ac:dyDescent="0.25">
      <c r="A12" s="9">
        <v>2016</v>
      </c>
      <c r="B12" s="10">
        <v>115.67427999999998</v>
      </c>
      <c r="C12" s="12">
        <v>4.6194000000000006E-2</v>
      </c>
      <c r="D12" s="10">
        <v>412.79792599999996</v>
      </c>
      <c r="E12" s="10">
        <v>32.745823999999999</v>
      </c>
      <c r="F12" s="12">
        <v>0</v>
      </c>
      <c r="G12" s="12">
        <v>0</v>
      </c>
      <c r="H12" s="12">
        <v>0</v>
      </c>
      <c r="I12" s="12">
        <v>0</v>
      </c>
      <c r="J12" s="12">
        <v>1.9480000000000001E-2</v>
      </c>
      <c r="K12" s="10">
        <v>73.088249899999994</v>
      </c>
      <c r="L12" s="10">
        <v>13.59509700000001</v>
      </c>
      <c r="M12" s="12">
        <v>0</v>
      </c>
      <c r="N12" s="11">
        <v>178.137655</v>
      </c>
      <c r="O12" s="11">
        <v>163.17020500000001</v>
      </c>
      <c r="P12" s="11">
        <v>989.25543089999996</v>
      </c>
    </row>
    <row r="13" spans="1:18" s="3" customFormat="1" x14ac:dyDescent="0.25">
      <c r="A13" s="9">
        <v>2017</v>
      </c>
      <c r="B13" s="10">
        <v>129.29278499999998</v>
      </c>
      <c r="C13" s="12">
        <v>4.4194999999999998E-2</v>
      </c>
      <c r="D13" s="10">
        <v>348.21976000000001</v>
      </c>
      <c r="E13" s="10">
        <v>32.745823999999999</v>
      </c>
      <c r="F13" s="12">
        <v>0</v>
      </c>
      <c r="G13" s="12">
        <v>0</v>
      </c>
      <c r="H13" s="12">
        <v>0</v>
      </c>
      <c r="I13" s="12">
        <v>0</v>
      </c>
      <c r="J13" s="12">
        <v>1.9480000000000001E-2</v>
      </c>
      <c r="K13" s="10">
        <v>62.883728000000005</v>
      </c>
      <c r="L13" s="10">
        <v>13.483375000000002</v>
      </c>
      <c r="M13" s="12">
        <v>0</v>
      </c>
      <c r="N13" s="11">
        <v>262.29480000000001</v>
      </c>
      <c r="O13" s="11">
        <v>138.37186500000001</v>
      </c>
      <c r="P13" s="11">
        <v>987.33633200000008</v>
      </c>
      <c r="Q13" s="10"/>
    </row>
    <row r="14" spans="1:18" s="3" customFormat="1" x14ac:dyDescent="0.25">
      <c r="A14" s="9">
        <v>2018</v>
      </c>
      <c r="B14" s="10">
        <v>41.072581</v>
      </c>
      <c r="C14" s="12">
        <v>4.4289999999999996E-2</v>
      </c>
      <c r="D14" s="10">
        <v>352.67028900000003</v>
      </c>
      <c r="E14" s="10">
        <v>26.103823999999999</v>
      </c>
      <c r="F14" s="12">
        <v>0</v>
      </c>
      <c r="G14" s="12">
        <v>0</v>
      </c>
      <c r="H14" s="12">
        <v>0</v>
      </c>
      <c r="I14" s="12">
        <v>0</v>
      </c>
      <c r="J14" s="12">
        <v>1.9480000000000001E-2</v>
      </c>
      <c r="K14" s="10">
        <v>114.90112999999999</v>
      </c>
      <c r="L14" s="10">
        <v>6.0999999999999943E-2</v>
      </c>
      <c r="M14" s="12">
        <v>0</v>
      </c>
      <c r="N14" s="11">
        <v>109.88259099999999</v>
      </c>
      <c r="O14" s="11">
        <v>88.598593000000008</v>
      </c>
      <c r="P14" s="11">
        <v>733.3642430000001</v>
      </c>
    </row>
    <row r="15" spans="1:18" s="3" customFormat="1" x14ac:dyDescent="0.25">
      <c r="A15" s="9">
        <v>2019</v>
      </c>
      <c r="B15" s="10">
        <v>3.0263490000000002</v>
      </c>
      <c r="C15" s="12">
        <v>4.8765000000000003E-2</v>
      </c>
      <c r="D15" s="10">
        <v>310.41003699999999</v>
      </c>
      <c r="E15" s="10">
        <v>26.103823999999999</v>
      </c>
      <c r="F15" s="12">
        <v>0</v>
      </c>
      <c r="G15" s="12">
        <v>0</v>
      </c>
      <c r="H15" s="12">
        <v>0</v>
      </c>
      <c r="I15" s="12">
        <v>0</v>
      </c>
      <c r="J15" s="12">
        <v>1.9480000000000001E-2</v>
      </c>
      <c r="K15" s="10">
        <v>126.732292</v>
      </c>
      <c r="L15" s="10">
        <v>5.600000000000005E-2</v>
      </c>
      <c r="M15" s="12">
        <v>0</v>
      </c>
      <c r="N15" s="11">
        <v>213.51475600000001</v>
      </c>
      <c r="O15" s="11">
        <v>82.474163000000004</v>
      </c>
      <c r="P15" s="11">
        <v>762.3856659999999</v>
      </c>
    </row>
    <row r="16" spans="1:18" s="3" customFormat="1" x14ac:dyDescent="0.25">
      <c r="A16" s="9">
        <v>2020</v>
      </c>
      <c r="B16" s="10">
        <v>97.9</v>
      </c>
      <c r="C16" s="12">
        <v>4.8765000000000003E-2</v>
      </c>
      <c r="D16" s="10">
        <v>421.3</v>
      </c>
      <c r="E16" s="10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0">
        <v>122.6</v>
      </c>
      <c r="L16" s="10">
        <v>1.3</v>
      </c>
      <c r="M16" s="12">
        <v>0</v>
      </c>
      <c r="N16" s="11">
        <v>118.2</v>
      </c>
      <c r="O16" s="11">
        <v>70.400000000000006</v>
      </c>
      <c r="P16" s="11">
        <v>831.8</v>
      </c>
      <c r="Q16" s="10"/>
      <c r="R16" s="2"/>
    </row>
    <row r="17" spans="1:18" s="3" customFormat="1" x14ac:dyDescent="0.25">
      <c r="A17" s="9">
        <v>2021</v>
      </c>
      <c r="B17" s="10">
        <v>62.835990000000002</v>
      </c>
      <c r="C17" s="12">
        <v>4.19E-2</v>
      </c>
      <c r="D17" s="10">
        <v>392.20133899999996</v>
      </c>
      <c r="E17" s="10">
        <v>0</v>
      </c>
      <c r="F17" s="12">
        <v>0</v>
      </c>
      <c r="G17" s="12">
        <v>0</v>
      </c>
      <c r="H17" s="12"/>
      <c r="I17" s="12">
        <v>0</v>
      </c>
      <c r="J17" s="12">
        <v>0</v>
      </c>
      <c r="K17" s="10">
        <v>148.35263800000001</v>
      </c>
      <c r="L17" s="10">
        <v>3.7902769999999997</v>
      </c>
      <c r="M17" s="12">
        <v>1.35E-2</v>
      </c>
      <c r="N17" s="11">
        <v>119.22020999999998</v>
      </c>
      <c r="O17" s="11">
        <v>86.215451999999999</v>
      </c>
      <c r="P17" s="11">
        <v>812.67130599999996</v>
      </c>
      <c r="Q17" s="10"/>
      <c r="R17" s="2"/>
    </row>
    <row r="18" spans="1:18" s="3" customFormat="1" x14ac:dyDescent="0.25">
      <c r="A18" s="9">
        <v>2022</v>
      </c>
      <c r="B18" s="10">
        <v>31.662734</v>
      </c>
      <c r="C18" s="12">
        <v>0</v>
      </c>
      <c r="D18" s="10">
        <v>461.20187600000003</v>
      </c>
      <c r="E18" s="10">
        <v>0</v>
      </c>
      <c r="F18" s="12">
        <v>0</v>
      </c>
      <c r="G18" s="12">
        <v>0</v>
      </c>
      <c r="H18" s="12">
        <v>0</v>
      </c>
      <c r="I18" s="12">
        <v>0</v>
      </c>
      <c r="J18" s="10">
        <v>1.5168999999999999</v>
      </c>
      <c r="K18" s="10">
        <v>147.41759400000001</v>
      </c>
      <c r="L18" s="10">
        <v>4.4909480000000013</v>
      </c>
      <c r="M18" s="12">
        <v>0</v>
      </c>
      <c r="N18" s="11">
        <v>138.80055099999998</v>
      </c>
      <c r="O18" s="11">
        <v>84.169211999999987</v>
      </c>
      <c r="P18" s="11">
        <v>869.30071500000008</v>
      </c>
      <c r="Q18" s="10"/>
      <c r="R18" s="2"/>
    </row>
    <row r="19" spans="1:18" s="3" customFormat="1" ht="9.75" customHeight="1" x14ac:dyDescent="0.25">
      <c r="A19" s="9">
        <v>2023</v>
      </c>
      <c r="B19" s="10">
        <v>23.391999999999999</v>
      </c>
      <c r="C19" s="12"/>
      <c r="D19" s="10">
        <v>385.92651999999998</v>
      </c>
      <c r="E19" s="10">
        <v>0</v>
      </c>
      <c r="F19" s="12">
        <v>0</v>
      </c>
      <c r="G19" s="12">
        <v>0</v>
      </c>
      <c r="H19" s="12"/>
      <c r="I19" s="12"/>
      <c r="J19" s="10">
        <v>6.6009000000000002</v>
      </c>
      <c r="K19" s="10">
        <v>147.49509</v>
      </c>
      <c r="L19" s="10">
        <v>6.7000000000000171E-2</v>
      </c>
      <c r="M19" s="12">
        <v>0</v>
      </c>
      <c r="N19" s="11">
        <v>117.65019999999998</v>
      </c>
      <c r="O19" s="11">
        <v>75.966929999999991</v>
      </c>
      <c r="P19" s="11">
        <v>757.14504000000011</v>
      </c>
      <c r="Q19" s="10"/>
      <c r="R19" s="2"/>
    </row>
    <row r="20" spans="1:18" s="3" customFormat="1" ht="9.75" customHeight="1" x14ac:dyDescent="0.25">
      <c r="A20" s="9"/>
      <c r="B20" s="10"/>
      <c r="C20" s="12"/>
      <c r="D20" s="10"/>
      <c r="E20" s="10"/>
      <c r="F20" s="12"/>
      <c r="G20" s="12"/>
      <c r="H20" s="12"/>
      <c r="I20" s="12"/>
      <c r="J20" s="12"/>
      <c r="K20" s="10"/>
      <c r="L20" s="10"/>
      <c r="M20" s="12"/>
      <c r="N20" s="11"/>
      <c r="O20" s="11"/>
      <c r="P20" s="11"/>
      <c r="Q20" s="10"/>
      <c r="R20" s="2"/>
    </row>
    <row r="21" spans="1:18" s="3" customFormat="1" x14ac:dyDescent="0.25">
      <c r="A21" s="14">
        <v>2011</v>
      </c>
      <c r="B21" s="10"/>
      <c r="C21" s="12"/>
      <c r="D21" s="10"/>
      <c r="E21" s="10"/>
      <c r="F21" s="12"/>
      <c r="G21" s="12"/>
      <c r="H21" s="12"/>
      <c r="I21" s="12"/>
      <c r="J21" s="10"/>
      <c r="K21" s="10"/>
      <c r="L21" s="10"/>
      <c r="M21" s="12"/>
      <c r="N21" s="11"/>
      <c r="O21" s="11"/>
      <c r="P21" s="11"/>
      <c r="Q21" s="10"/>
      <c r="R21" s="2"/>
    </row>
    <row r="22" spans="1:18" s="3" customFormat="1" x14ac:dyDescent="0.25">
      <c r="A22" s="15" t="s">
        <v>13</v>
      </c>
      <c r="B22" s="10">
        <v>63.217814279999999</v>
      </c>
      <c r="C22" s="10">
        <v>6.334435</v>
      </c>
      <c r="D22" s="10">
        <v>207.71558955</v>
      </c>
      <c r="E22" s="10">
        <v>12.132000000000001</v>
      </c>
      <c r="F22" s="12">
        <v>0</v>
      </c>
      <c r="G22" s="12">
        <v>0</v>
      </c>
      <c r="H22" s="12">
        <v>0</v>
      </c>
      <c r="I22" s="12">
        <v>0</v>
      </c>
      <c r="J22" s="10">
        <v>1.4867225699999995</v>
      </c>
      <c r="K22" s="10">
        <v>15.479442000000001</v>
      </c>
      <c r="L22" s="10">
        <v>8.4288580499999952</v>
      </c>
      <c r="M22" s="12">
        <v>0</v>
      </c>
      <c r="N22" s="11">
        <v>130.68130493000001</v>
      </c>
      <c r="O22" s="11">
        <v>40.463713249999998</v>
      </c>
      <c r="P22" s="11">
        <v>485.93987963000001</v>
      </c>
      <c r="Q22" s="10"/>
      <c r="R22" s="2"/>
    </row>
    <row r="23" spans="1:18" s="3" customFormat="1" x14ac:dyDescent="0.25">
      <c r="A23" s="14">
        <v>2012</v>
      </c>
      <c r="B23" s="10"/>
      <c r="C23" s="12"/>
      <c r="D23" s="10"/>
      <c r="E23" s="10"/>
      <c r="F23" s="12"/>
      <c r="G23" s="12"/>
      <c r="H23" s="12"/>
      <c r="I23" s="12"/>
      <c r="J23" s="10"/>
      <c r="K23" s="10"/>
      <c r="L23" s="10"/>
      <c r="M23" s="12"/>
      <c r="N23" s="11"/>
      <c r="O23" s="11"/>
      <c r="P23" s="11"/>
      <c r="Q23" s="10"/>
      <c r="R23" s="2"/>
    </row>
    <row r="24" spans="1:18" s="3" customFormat="1" x14ac:dyDescent="0.25">
      <c r="A24" s="15" t="s">
        <v>14</v>
      </c>
      <c r="B24" s="10">
        <v>67.071586300000007</v>
      </c>
      <c r="C24" s="12">
        <v>5.9700000000000005E-3</v>
      </c>
      <c r="D24" s="10">
        <v>182.76471528000002</v>
      </c>
      <c r="E24" s="10">
        <v>2.7989999999999999</v>
      </c>
      <c r="F24" s="12">
        <v>0</v>
      </c>
      <c r="G24" s="12">
        <v>0</v>
      </c>
      <c r="H24" s="12">
        <v>0</v>
      </c>
      <c r="I24" s="12">
        <v>0</v>
      </c>
      <c r="J24" s="10">
        <v>1.4802882799999999</v>
      </c>
      <c r="K24" s="10">
        <v>5.4514399999999998</v>
      </c>
      <c r="L24" s="10">
        <v>6.7451220100000029</v>
      </c>
      <c r="M24" s="12">
        <v>0</v>
      </c>
      <c r="N24" s="11">
        <v>102.91112198999998</v>
      </c>
      <c r="O24" s="11">
        <v>28.835037459999995</v>
      </c>
      <c r="P24" s="11">
        <v>398.06428131999996</v>
      </c>
      <c r="Q24" s="10"/>
      <c r="R24" s="2"/>
    </row>
    <row r="25" spans="1:18" s="3" customFormat="1" x14ac:dyDescent="0.25">
      <c r="A25" s="15" t="s">
        <v>11</v>
      </c>
      <c r="B25" s="10">
        <v>70.749701500000015</v>
      </c>
      <c r="C25" s="10">
        <v>7.4586800000000002</v>
      </c>
      <c r="D25" s="10">
        <v>215.51211623</v>
      </c>
      <c r="E25" s="10">
        <v>3.698</v>
      </c>
      <c r="F25" s="12">
        <v>0</v>
      </c>
      <c r="G25" s="12">
        <v>0</v>
      </c>
      <c r="H25" s="12">
        <v>0</v>
      </c>
      <c r="I25" s="12">
        <v>0</v>
      </c>
      <c r="J25" s="10">
        <v>0.23788518000000103</v>
      </c>
      <c r="K25" s="10">
        <v>15.47944</v>
      </c>
      <c r="L25" s="10">
        <v>7.1052460699999926</v>
      </c>
      <c r="M25" s="12">
        <v>0</v>
      </c>
      <c r="N25" s="11">
        <v>133.98152514</v>
      </c>
      <c r="O25" s="11">
        <v>41.953743179999996</v>
      </c>
      <c r="P25" s="11">
        <v>496.17633730000006</v>
      </c>
      <c r="Q25" s="10"/>
      <c r="R25" s="2"/>
    </row>
    <row r="26" spans="1:18" s="3" customFormat="1" x14ac:dyDescent="0.25">
      <c r="A26" s="15" t="s">
        <v>12</v>
      </c>
      <c r="B26" s="10">
        <v>50.7</v>
      </c>
      <c r="C26" s="12">
        <v>6.6799999999999993E-3</v>
      </c>
      <c r="D26" s="10">
        <v>234.80487567</v>
      </c>
      <c r="E26" s="10">
        <v>7.7709999999999999</v>
      </c>
      <c r="F26" s="12">
        <v>0</v>
      </c>
      <c r="G26" s="12">
        <v>0</v>
      </c>
      <c r="H26" s="12">
        <v>0</v>
      </c>
      <c r="I26" s="12">
        <v>0</v>
      </c>
      <c r="J26" s="10">
        <v>1.6</v>
      </c>
      <c r="K26" s="10">
        <v>17.15268</v>
      </c>
      <c r="L26" s="10">
        <v>4.3791836199999992</v>
      </c>
      <c r="M26" s="12">
        <v>0</v>
      </c>
      <c r="N26" s="11">
        <v>134.15743703999999</v>
      </c>
      <c r="O26" s="11">
        <v>42.688940159999994</v>
      </c>
      <c r="P26" s="11">
        <v>493.21056847</v>
      </c>
      <c r="Q26" s="10"/>
      <c r="R26" s="2"/>
    </row>
    <row r="27" spans="1:18" s="3" customFormat="1" x14ac:dyDescent="0.25">
      <c r="A27" s="15" t="s">
        <v>13</v>
      </c>
      <c r="B27" s="10">
        <v>46.7</v>
      </c>
      <c r="C27" s="12">
        <v>7.6799999999999993E-3</v>
      </c>
      <c r="D27" s="10">
        <v>257.78787187</v>
      </c>
      <c r="E27" s="10">
        <v>12.685</v>
      </c>
      <c r="F27" s="12">
        <v>0</v>
      </c>
      <c r="G27" s="12">
        <v>0</v>
      </c>
      <c r="H27" s="12">
        <v>0</v>
      </c>
      <c r="I27" s="12">
        <v>0</v>
      </c>
      <c r="J27" s="10">
        <v>1.8</v>
      </c>
      <c r="K27" s="10">
        <v>16.484680000000001</v>
      </c>
      <c r="L27" s="10">
        <v>10.24382087</v>
      </c>
      <c r="M27" s="12"/>
      <c r="N27" s="11">
        <v>140.8483756</v>
      </c>
      <c r="O27" s="11">
        <v>38.080469190000002</v>
      </c>
      <c r="P27" s="11">
        <v>524.70715144999997</v>
      </c>
      <c r="Q27" s="10"/>
      <c r="R27" s="2"/>
    </row>
    <row r="28" spans="1:18" s="3" customFormat="1" x14ac:dyDescent="0.25">
      <c r="A28" s="14">
        <v>2013</v>
      </c>
      <c r="B28" s="10"/>
      <c r="C28" s="12"/>
      <c r="D28" s="10"/>
      <c r="E28" s="10"/>
      <c r="F28" s="12"/>
      <c r="G28" s="12"/>
      <c r="H28" s="12"/>
      <c r="I28" s="12"/>
      <c r="J28" s="10"/>
      <c r="K28" s="10"/>
      <c r="L28" s="10"/>
      <c r="M28" s="12"/>
      <c r="N28" s="11"/>
      <c r="O28" s="11"/>
      <c r="P28" s="11"/>
      <c r="Q28" s="10"/>
      <c r="R28" s="2"/>
    </row>
    <row r="29" spans="1:18" s="3" customFormat="1" x14ac:dyDescent="0.25">
      <c r="A29" s="16" t="s">
        <v>14</v>
      </c>
      <c r="B29" s="10">
        <v>43.678697999999997</v>
      </c>
      <c r="C29" s="12">
        <v>9.6799999999999994E-3</v>
      </c>
      <c r="D29" s="10">
        <v>265.65148699999997</v>
      </c>
      <c r="E29" s="10">
        <v>13.399000000000001</v>
      </c>
      <c r="F29" s="12">
        <v>0</v>
      </c>
      <c r="G29" s="12">
        <v>0</v>
      </c>
      <c r="H29" s="12">
        <v>0</v>
      </c>
      <c r="I29" s="12">
        <v>0</v>
      </c>
      <c r="J29" s="10">
        <v>1.854268</v>
      </c>
      <c r="K29" s="10">
        <v>14.730680000000001</v>
      </c>
      <c r="L29" s="10">
        <v>7.7868530000000007</v>
      </c>
      <c r="M29" s="12">
        <v>0</v>
      </c>
      <c r="N29" s="11">
        <v>145.82227799999998</v>
      </c>
      <c r="O29" s="11">
        <v>39.587057999999999</v>
      </c>
      <c r="P29" s="11">
        <v>532.52000199999998</v>
      </c>
      <c r="Q29" s="10"/>
      <c r="R29" s="2"/>
    </row>
    <row r="30" spans="1:18" s="3" customFormat="1" x14ac:dyDescent="0.25">
      <c r="A30" s="16" t="s">
        <v>11</v>
      </c>
      <c r="B30" s="17">
        <v>142.99351099999998</v>
      </c>
      <c r="C30" s="18">
        <v>2.4149E-2</v>
      </c>
      <c r="D30" s="17">
        <v>476.14932600000009</v>
      </c>
      <c r="E30" s="17">
        <v>13.500999999999999</v>
      </c>
      <c r="F30" s="18">
        <v>0</v>
      </c>
      <c r="G30" s="18">
        <v>0</v>
      </c>
      <c r="H30" s="18">
        <v>0</v>
      </c>
      <c r="I30" s="18">
        <v>0</v>
      </c>
      <c r="J30" s="17">
        <v>2.0044529999999998</v>
      </c>
      <c r="K30" s="17">
        <v>70.588849999999994</v>
      </c>
      <c r="L30" s="17">
        <v>9.8919300000000021</v>
      </c>
      <c r="M30" s="18">
        <v>0</v>
      </c>
      <c r="N30" s="19">
        <v>171.75640200000012</v>
      </c>
      <c r="O30" s="17">
        <v>98.518232000000012</v>
      </c>
      <c r="P30" s="17">
        <v>985.42785300000014</v>
      </c>
      <c r="Q30" s="2"/>
      <c r="R30" s="2"/>
    </row>
    <row r="31" spans="1:18" s="3" customFormat="1" x14ac:dyDescent="0.25">
      <c r="A31" s="16" t="s">
        <v>21</v>
      </c>
      <c r="B31" s="17">
        <v>148.40558999999999</v>
      </c>
      <c r="C31" s="18">
        <v>2.3148999999999999E-2</v>
      </c>
      <c r="D31" s="17">
        <v>439.98999199999997</v>
      </c>
      <c r="E31" s="17">
        <v>13.528</v>
      </c>
      <c r="F31" s="18">
        <v>0</v>
      </c>
      <c r="G31" s="18">
        <v>0</v>
      </c>
      <c r="H31" s="18">
        <v>0</v>
      </c>
      <c r="I31" s="18">
        <v>0</v>
      </c>
      <c r="J31" s="17">
        <v>0.4</v>
      </c>
      <c r="K31" s="17">
        <v>73.10384999999998</v>
      </c>
      <c r="L31" s="17">
        <v>5.5895750000000035</v>
      </c>
      <c r="M31" s="18">
        <v>0</v>
      </c>
      <c r="N31" s="17">
        <v>167.01836699999998</v>
      </c>
      <c r="O31" s="17">
        <v>149.21147300000001</v>
      </c>
      <c r="P31" s="17">
        <v>997.27461199999993</v>
      </c>
      <c r="Q31" s="2"/>
      <c r="R31" s="2"/>
    </row>
    <row r="32" spans="1:18" s="3" customFormat="1" x14ac:dyDescent="0.25">
      <c r="A32" s="16" t="s">
        <v>13</v>
      </c>
      <c r="B32" s="17">
        <v>150.077765</v>
      </c>
      <c r="C32" s="18">
        <v>2.3148999999999999E-2</v>
      </c>
      <c r="D32" s="17">
        <v>455.7</v>
      </c>
      <c r="E32" s="17">
        <v>17.899999999999999</v>
      </c>
      <c r="F32" s="18">
        <v>0</v>
      </c>
      <c r="G32" s="18">
        <v>0</v>
      </c>
      <c r="H32" s="18">
        <v>0</v>
      </c>
      <c r="I32" s="18">
        <v>0</v>
      </c>
      <c r="J32" s="17">
        <v>0.3</v>
      </c>
      <c r="K32" s="17">
        <v>73.7</v>
      </c>
      <c r="L32" s="17">
        <v>10.534663000000002</v>
      </c>
      <c r="M32" s="18">
        <v>0.400144</v>
      </c>
      <c r="N32" s="17">
        <v>133.9</v>
      </c>
      <c r="O32" s="17">
        <v>137.30000000000001</v>
      </c>
      <c r="P32" s="17">
        <v>979.4</v>
      </c>
      <c r="Q32" s="2"/>
      <c r="R32" s="2"/>
    </row>
    <row r="33" spans="1:18" s="3" customFormat="1" x14ac:dyDescent="0.25">
      <c r="A33" s="14">
        <v>2014</v>
      </c>
      <c r="B33" s="17"/>
      <c r="C33" s="18"/>
      <c r="D33" s="17"/>
      <c r="E33" s="17"/>
      <c r="F33" s="18"/>
      <c r="G33" s="18"/>
      <c r="H33" s="18"/>
      <c r="I33" s="18"/>
      <c r="J33" s="18"/>
      <c r="K33" s="17"/>
      <c r="L33" s="17"/>
      <c r="M33" s="18"/>
      <c r="N33" s="17"/>
      <c r="O33" s="17"/>
      <c r="P33" s="17"/>
      <c r="Q33" s="2"/>
      <c r="R33" s="2"/>
    </row>
    <row r="34" spans="1:18" s="3" customFormat="1" x14ac:dyDescent="0.25">
      <c r="A34" s="16" t="s">
        <v>14</v>
      </c>
      <c r="B34" s="17">
        <v>175.78611600000002</v>
      </c>
      <c r="C34" s="18">
        <v>2.3148999999999999E-2</v>
      </c>
      <c r="D34" s="17">
        <v>399.30204199999997</v>
      </c>
      <c r="E34" s="17">
        <v>13</v>
      </c>
      <c r="F34" s="18">
        <v>0</v>
      </c>
      <c r="G34" s="18">
        <v>0</v>
      </c>
      <c r="H34" s="18">
        <v>0</v>
      </c>
      <c r="I34" s="18">
        <v>0</v>
      </c>
      <c r="J34" s="17">
        <v>0.3</v>
      </c>
      <c r="K34" s="17">
        <v>73.2</v>
      </c>
      <c r="L34" s="17">
        <v>9.1</v>
      </c>
      <c r="M34" s="18">
        <v>0.400144</v>
      </c>
      <c r="N34" s="17">
        <v>140.30000000000001</v>
      </c>
      <c r="O34" s="17">
        <v>140.1</v>
      </c>
      <c r="P34" s="17">
        <v>951.1</v>
      </c>
      <c r="Q34" s="2"/>
      <c r="R34" s="2"/>
    </row>
    <row r="35" spans="1:18" s="3" customFormat="1" x14ac:dyDescent="0.25">
      <c r="A35" s="16" t="s">
        <v>11</v>
      </c>
      <c r="B35" s="17">
        <v>173.13574700000001</v>
      </c>
      <c r="C35" s="18">
        <v>2.3148999999999999E-2</v>
      </c>
      <c r="D35" s="17">
        <v>374.687974</v>
      </c>
      <c r="E35" s="17">
        <v>14</v>
      </c>
      <c r="F35" s="18">
        <v>0</v>
      </c>
      <c r="G35" s="18">
        <v>0</v>
      </c>
      <c r="H35" s="18">
        <v>0</v>
      </c>
      <c r="I35" s="18">
        <v>0</v>
      </c>
      <c r="J35" s="17">
        <v>0.3</v>
      </c>
      <c r="K35" s="17">
        <v>73</v>
      </c>
      <c r="L35" s="17">
        <v>8</v>
      </c>
      <c r="M35" s="18">
        <v>0.400144</v>
      </c>
      <c r="N35" s="17">
        <v>130.30000000000001</v>
      </c>
      <c r="O35" s="17">
        <v>140.19999999999999</v>
      </c>
      <c r="P35" s="17">
        <v>913.7</v>
      </c>
      <c r="Q35" s="2"/>
      <c r="R35" s="2"/>
    </row>
    <row r="36" spans="1:18" s="3" customFormat="1" x14ac:dyDescent="0.25">
      <c r="A36" s="16" t="s">
        <v>12</v>
      </c>
      <c r="B36" s="17">
        <v>172.1</v>
      </c>
      <c r="C36" s="18">
        <v>2.3148999999999999E-2</v>
      </c>
      <c r="D36" s="17">
        <v>377.7</v>
      </c>
      <c r="E36" s="17">
        <v>11.9</v>
      </c>
      <c r="F36" s="18">
        <v>0</v>
      </c>
      <c r="G36" s="18">
        <v>0</v>
      </c>
      <c r="H36" s="18">
        <v>0</v>
      </c>
      <c r="I36" s="18">
        <v>0</v>
      </c>
      <c r="J36" s="17">
        <v>0.3</v>
      </c>
      <c r="K36" s="17">
        <v>73</v>
      </c>
      <c r="L36" s="17">
        <v>5.2</v>
      </c>
      <c r="M36" s="18">
        <v>0.400144</v>
      </c>
      <c r="N36" s="17">
        <v>127.7</v>
      </c>
      <c r="O36" s="17">
        <v>139.5</v>
      </c>
      <c r="P36" s="17">
        <v>907.4</v>
      </c>
      <c r="Q36" s="2"/>
      <c r="R36" s="2"/>
    </row>
    <row r="37" spans="1:18" s="3" customFormat="1" x14ac:dyDescent="0.25">
      <c r="A37" s="16" t="s">
        <v>13</v>
      </c>
      <c r="B37" s="17">
        <v>182.1</v>
      </c>
      <c r="C37" s="18">
        <v>2.3148999999999999E-2</v>
      </c>
      <c r="D37" s="17">
        <v>396.3</v>
      </c>
      <c r="E37" s="17">
        <v>13.7</v>
      </c>
      <c r="F37" s="18">
        <v>0.400144</v>
      </c>
      <c r="G37" s="18">
        <v>0.400144</v>
      </c>
      <c r="H37" s="18">
        <v>0.400144</v>
      </c>
      <c r="I37" s="18">
        <v>0.400144</v>
      </c>
      <c r="J37" s="17">
        <v>0.3</v>
      </c>
      <c r="K37" s="17">
        <v>73</v>
      </c>
      <c r="L37" s="17">
        <v>8.6</v>
      </c>
      <c r="M37" s="18">
        <v>0.400144</v>
      </c>
      <c r="N37" s="17">
        <v>148.4</v>
      </c>
      <c r="O37" s="17">
        <v>141</v>
      </c>
      <c r="P37" s="17">
        <v>963.3</v>
      </c>
      <c r="Q37" s="2"/>
      <c r="R37" s="2"/>
    </row>
    <row r="38" spans="1:18" s="3" customFormat="1" x14ac:dyDescent="0.25">
      <c r="A38" s="14">
        <v>2015</v>
      </c>
      <c r="B38" s="17"/>
      <c r="C38" s="18"/>
      <c r="D38" s="17"/>
      <c r="E38" s="17"/>
      <c r="F38" s="18"/>
      <c r="G38" s="18"/>
      <c r="H38" s="18"/>
      <c r="I38" s="18"/>
      <c r="J38" s="17"/>
      <c r="K38" s="17"/>
      <c r="L38" s="17"/>
      <c r="M38" s="18"/>
      <c r="N38" s="17"/>
      <c r="O38" s="17"/>
      <c r="P38" s="17"/>
      <c r="Q38" s="2"/>
      <c r="R38" s="2"/>
    </row>
    <row r="39" spans="1:18" s="2" customFormat="1" x14ac:dyDescent="0.25">
      <c r="A39" s="20" t="s">
        <v>23</v>
      </c>
      <c r="B39" s="21">
        <v>176.2</v>
      </c>
      <c r="C39" s="18">
        <v>2.3148999999999999E-2</v>
      </c>
      <c r="D39" s="22">
        <v>441.4</v>
      </c>
      <c r="E39" s="22">
        <v>16.7</v>
      </c>
      <c r="F39" s="18">
        <v>0.400144</v>
      </c>
      <c r="G39" s="18">
        <v>0.400144</v>
      </c>
      <c r="H39" s="18">
        <v>0.400144</v>
      </c>
      <c r="I39" s="18">
        <v>0.400144</v>
      </c>
      <c r="J39" s="22">
        <v>0.3</v>
      </c>
      <c r="K39" s="22">
        <v>73.099999999999994</v>
      </c>
      <c r="L39" s="22">
        <v>6.3</v>
      </c>
      <c r="M39" s="18">
        <v>0.400144</v>
      </c>
      <c r="N39" s="23">
        <v>157.80000000000001</v>
      </c>
      <c r="O39" s="23">
        <v>140.9</v>
      </c>
      <c r="P39" s="23">
        <v>1012.7</v>
      </c>
      <c r="Q39" s="23"/>
      <c r="R39" s="23" t="s">
        <v>15</v>
      </c>
    </row>
    <row r="40" spans="1:18" s="2" customFormat="1" x14ac:dyDescent="0.25">
      <c r="A40" s="20" t="s">
        <v>11</v>
      </c>
      <c r="B40" s="21">
        <v>177.262136</v>
      </c>
      <c r="C40" s="18">
        <v>3.9219000000000004E-2</v>
      </c>
      <c r="D40" s="22">
        <v>435.86200825000003</v>
      </c>
      <c r="E40" s="22">
        <v>16.722000000000001</v>
      </c>
      <c r="F40" s="18">
        <v>0</v>
      </c>
      <c r="G40" s="18">
        <v>0</v>
      </c>
      <c r="H40" s="18">
        <v>0</v>
      </c>
      <c r="I40" s="18">
        <v>0</v>
      </c>
      <c r="J40" s="22">
        <v>0.28105800000000003</v>
      </c>
      <c r="K40" s="22">
        <v>73.111199999999982</v>
      </c>
      <c r="L40" s="22">
        <v>4.5070459999999954</v>
      </c>
      <c r="M40" s="18">
        <v>0</v>
      </c>
      <c r="N40" s="22">
        <v>171.17627799999997</v>
      </c>
      <c r="O40" s="22">
        <v>140.68652700000001</v>
      </c>
      <c r="P40" s="22">
        <v>1019.64747225</v>
      </c>
    </row>
    <row r="41" spans="1:18" s="2" customFormat="1" x14ac:dyDescent="0.25">
      <c r="A41" s="20" t="s">
        <v>12</v>
      </c>
      <c r="B41" s="21">
        <v>148.49125987999997</v>
      </c>
      <c r="C41" s="18">
        <v>4.0218999999999998E-2</v>
      </c>
      <c r="D41" s="22">
        <v>442.34614367</v>
      </c>
      <c r="E41" s="22">
        <v>31.530999999999999</v>
      </c>
      <c r="F41" s="18">
        <v>0</v>
      </c>
      <c r="G41" s="18">
        <v>0</v>
      </c>
      <c r="H41" s="18">
        <v>0</v>
      </c>
      <c r="I41" s="18">
        <v>0</v>
      </c>
      <c r="J41" s="22">
        <v>0.27698818999999997</v>
      </c>
      <c r="K41" s="22">
        <v>73.092199999999991</v>
      </c>
      <c r="L41" s="22">
        <v>7.4746770299999952</v>
      </c>
      <c r="M41" s="18">
        <v>0</v>
      </c>
      <c r="N41" s="22">
        <v>143.24167690999991</v>
      </c>
      <c r="O41" s="22">
        <v>161.85397494</v>
      </c>
      <c r="P41" s="22">
        <v>1008.3481396199998</v>
      </c>
    </row>
    <row r="42" spans="1:18" s="2" customFormat="1" x14ac:dyDescent="0.25">
      <c r="A42" s="20" t="s">
        <v>13</v>
      </c>
      <c r="B42" s="21">
        <v>145.69999999999999</v>
      </c>
      <c r="C42" s="18">
        <v>4.0218999999999998E-2</v>
      </c>
      <c r="D42" s="22">
        <v>372.3</v>
      </c>
      <c r="E42" s="22">
        <v>32.745823999999999</v>
      </c>
      <c r="F42" s="18"/>
      <c r="G42" s="18"/>
      <c r="H42" s="18"/>
      <c r="I42" s="18">
        <v>0</v>
      </c>
      <c r="J42" s="22">
        <v>0.3</v>
      </c>
      <c r="K42" s="22">
        <v>73.092249820000006</v>
      </c>
      <c r="L42" s="22">
        <v>7.5926320300000043</v>
      </c>
      <c r="M42" s="18">
        <v>0</v>
      </c>
      <c r="N42" s="22">
        <v>168.1</v>
      </c>
      <c r="O42" s="22">
        <v>164.7</v>
      </c>
      <c r="P42" s="22">
        <v>964.6</v>
      </c>
    </row>
    <row r="43" spans="1:18" s="2" customFormat="1" x14ac:dyDescent="0.25">
      <c r="A43" s="14">
        <v>2016</v>
      </c>
      <c r="B43" s="21"/>
      <c r="C43" s="18"/>
      <c r="D43" s="22"/>
      <c r="E43" s="22"/>
      <c r="F43" s="18"/>
      <c r="G43" s="18"/>
      <c r="H43" s="18"/>
      <c r="I43" s="18"/>
      <c r="J43" s="22"/>
      <c r="K43" s="22"/>
      <c r="L43" s="22"/>
      <c r="M43" s="18"/>
      <c r="N43" s="22"/>
      <c r="O43" s="22"/>
      <c r="P43" s="22"/>
    </row>
    <row r="44" spans="1:18" s="2" customFormat="1" x14ac:dyDescent="0.25">
      <c r="A44" s="20" t="s">
        <v>23</v>
      </c>
      <c r="B44" s="21">
        <v>140.13081940999999</v>
      </c>
      <c r="C44" s="18">
        <v>0</v>
      </c>
      <c r="D44" s="22">
        <v>387.13964099999998</v>
      </c>
      <c r="E44" s="22">
        <v>32.745823999999999</v>
      </c>
      <c r="F44" s="18">
        <v>0</v>
      </c>
      <c r="G44" s="18">
        <v>0</v>
      </c>
      <c r="H44" s="18">
        <v>0</v>
      </c>
      <c r="I44" s="18">
        <v>0</v>
      </c>
      <c r="J44" s="22">
        <v>0.31386187000000004</v>
      </c>
      <c r="K44" s="22">
        <v>73.088249820000016</v>
      </c>
      <c r="L44" s="22">
        <v>5.36587999999999</v>
      </c>
      <c r="M44" s="18">
        <v>0</v>
      </c>
      <c r="N44" s="22">
        <v>176.06328199999999</v>
      </c>
      <c r="O44" s="22">
        <v>163.98155500000001</v>
      </c>
      <c r="P44" s="22">
        <v>978.86930709999979</v>
      </c>
    </row>
    <row r="45" spans="1:18" s="2" customFormat="1" x14ac:dyDescent="0.25">
      <c r="A45" s="20" t="s">
        <v>24</v>
      </c>
      <c r="B45" s="21">
        <v>134.30224899999999</v>
      </c>
      <c r="C45" s="18">
        <v>0</v>
      </c>
      <c r="D45" s="22">
        <v>413.03370499999994</v>
      </c>
      <c r="E45" s="22">
        <v>32.745823999999999</v>
      </c>
      <c r="F45" s="18">
        <v>0</v>
      </c>
      <c r="G45" s="18">
        <v>0</v>
      </c>
      <c r="H45" s="18">
        <v>0</v>
      </c>
      <c r="I45" s="18">
        <v>0</v>
      </c>
      <c r="J45" s="22">
        <v>0.31386187000000004</v>
      </c>
      <c r="K45" s="22">
        <v>73.088249899999994</v>
      </c>
      <c r="L45" s="22">
        <v>3.1470709999999968</v>
      </c>
      <c r="M45" s="18">
        <v>0</v>
      </c>
      <c r="N45" s="22">
        <v>177.13483899999997</v>
      </c>
      <c r="O45" s="22">
        <v>163.98697300000001</v>
      </c>
      <c r="P45" s="22">
        <v>997.79296676999979</v>
      </c>
    </row>
    <row r="46" spans="1:18" s="2" customFormat="1" x14ac:dyDescent="0.25">
      <c r="A46" s="20" t="s">
        <v>12</v>
      </c>
      <c r="B46" s="21">
        <v>134.30224899999999</v>
      </c>
      <c r="C46" s="18">
        <v>4.0194000000000001E-2</v>
      </c>
      <c r="D46" s="22">
        <v>418.49786599999993</v>
      </c>
      <c r="E46" s="22">
        <v>32.745823999999999</v>
      </c>
      <c r="F46" s="18">
        <v>0</v>
      </c>
      <c r="G46" s="18">
        <v>0</v>
      </c>
      <c r="H46" s="18">
        <v>0</v>
      </c>
      <c r="I46" s="18">
        <v>0</v>
      </c>
      <c r="J46" s="22">
        <v>0.31386187000000004</v>
      </c>
      <c r="K46" s="22">
        <v>73.088249899999994</v>
      </c>
      <c r="L46" s="22">
        <v>3.1410709999999966</v>
      </c>
      <c r="M46" s="18">
        <v>0</v>
      </c>
      <c r="N46" s="22">
        <v>175.23856499999997</v>
      </c>
      <c r="O46" s="22">
        <v>164.09571099999999</v>
      </c>
      <c r="P46" s="22">
        <v>1001.46359177</v>
      </c>
    </row>
    <row r="47" spans="1:18" s="2" customFormat="1" x14ac:dyDescent="0.25">
      <c r="A47" s="20" t="s">
        <v>13</v>
      </c>
      <c r="B47" s="21">
        <v>115.67427999999998</v>
      </c>
      <c r="C47" s="18">
        <v>4.0194000000000001E-2</v>
      </c>
      <c r="D47" s="22">
        <v>412.79792599999996</v>
      </c>
      <c r="E47" s="22">
        <v>32.745823999999999</v>
      </c>
      <c r="F47" s="18">
        <v>0</v>
      </c>
      <c r="G47" s="18">
        <v>0</v>
      </c>
      <c r="H47" s="18">
        <v>0</v>
      </c>
      <c r="I47" s="18">
        <v>0</v>
      </c>
      <c r="J47" s="22">
        <v>0.24858886999999996</v>
      </c>
      <c r="K47" s="22">
        <v>73.088249899999994</v>
      </c>
      <c r="L47" s="22">
        <v>13.59509700000001</v>
      </c>
      <c r="M47" s="18">
        <v>0</v>
      </c>
      <c r="N47" s="22">
        <v>178.137655</v>
      </c>
      <c r="O47" s="22">
        <v>163.17020500000001</v>
      </c>
      <c r="P47" s="22">
        <v>989.50401977000001</v>
      </c>
    </row>
    <row r="48" spans="1:18" s="2" customFormat="1" x14ac:dyDescent="0.25">
      <c r="A48" s="14">
        <v>2017</v>
      </c>
      <c r="B48" s="21"/>
      <c r="C48" s="18"/>
      <c r="D48" s="22"/>
      <c r="E48" s="22"/>
      <c r="F48" s="18"/>
      <c r="G48" s="18"/>
      <c r="H48" s="18"/>
      <c r="I48" s="18"/>
      <c r="J48" s="22"/>
      <c r="K48" s="22"/>
      <c r="L48" s="22"/>
      <c r="M48" s="18"/>
      <c r="N48" s="22"/>
      <c r="O48" s="22"/>
      <c r="P48" s="22"/>
    </row>
    <row r="49" spans="1:17" s="2" customFormat="1" x14ac:dyDescent="0.25">
      <c r="A49" s="20" t="s">
        <v>23</v>
      </c>
      <c r="B49" s="21">
        <v>127.666437</v>
      </c>
      <c r="C49" s="18">
        <v>4.5194000000000005E-2</v>
      </c>
      <c r="D49" s="22">
        <v>362.58061099999998</v>
      </c>
      <c r="E49" s="22">
        <v>32.745823999999999</v>
      </c>
      <c r="F49" s="18">
        <v>0</v>
      </c>
      <c r="G49" s="18">
        <v>0</v>
      </c>
      <c r="H49" s="18">
        <v>0</v>
      </c>
      <c r="I49" s="18">
        <v>0</v>
      </c>
      <c r="J49" s="22">
        <v>0.24096400000000001</v>
      </c>
      <c r="K49" s="22">
        <v>62.9831839</v>
      </c>
      <c r="L49" s="22">
        <v>13.541733999999998</v>
      </c>
      <c r="M49" s="18">
        <v>0</v>
      </c>
      <c r="N49" s="22">
        <v>185.26614299999997</v>
      </c>
      <c r="O49" s="22">
        <v>175.35302100000001</v>
      </c>
      <c r="P49" s="22">
        <v>960.42311189999987</v>
      </c>
    </row>
    <row r="50" spans="1:17" s="2" customFormat="1" x14ac:dyDescent="0.25">
      <c r="A50" s="20" t="s">
        <v>24</v>
      </c>
      <c r="B50" s="21">
        <v>128.03384600000001</v>
      </c>
      <c r="C50" s="18">
        <v>4.4194000000000004E-2</v>
      </c>
      <c r="D50" s="22">
        <v>362.24117799999999</v>
      </c>
      <c r="E50" s="22">
        <v>32.745823999999999</v>
      </c>
      <c r="F50" s="18">
        <v>0</v>
      </c>
      <c r="G50" s="18">
        <v>0</v>
      </c>
      <c r="H50" s="18">
        <v>0</v>
      </c>
      <c r="I50" s="18">
        <v>0</v>
      </c>
      <c r="J50" s="22">
        <v>0.22291300000000003</v>
      </c>
      <c r="K50" s="22">
        <v>62.927683899999991</v>
      </c>
      <c r="L50" s="22">
        <v>13.494065999999997</v>
      </c>
      <c r="M50" s="18">
        <v>0</v>
      </c>
      <c r="N50" s="22">
        <v>220.46242800000002</v>
      </c>
      <c r="O50" s="22">
        <v>154.71837300000001</v>
      </c>
      <c r="P50" s="22">
        <v>974.89050589999999</v>
      </c>
    </row>
    <row r="51" spans="1:17" s="2" customFormat="1" x14ac:dyDescent="0.25">
      <c r="A51" s="20" t="s">
        <v>12</v>
      </c>
      <c r="B51" s="21">
        <v>128.74046499999997</v>
      </c>
      <c r="C51" s="18">
        <v>4.1194000000000001E-2</v>
      </c>
      <c r="D51" s="22">
        <v>353.26390300000003</v>
      </c>
      <c r="E51" s="22">
        <v>32.745823999999999</v>
      </c>
      <c r="F51" s="18">
        <v>0</v>
      </c>
      <c r="G51" s="18">
        <v>0</v>
      </c>
      <c r="H51" s="18">
        <v>0</v>
      </c>
      <c r="I51" s="18">
        <v>0</v>
      </c>
      <c r="J51" s="22">
        <v>0.21689499999999998</v>
      </c>
      <c r="K51" s="22">
        <v>63.005473000000009</v>
      </c>
      <c r="L51" s="22">
        <v>13.441374999999994</v>
      </c>
      <c r="M51" s="18">
        <v>0</v>
      </c>
      <c r="N51" s="22">
        <v>234.52451299999998</v>
      </c>
      <c r="O51" s="22">
        <v>154.98616299999998</v>
      </c>
      <c r="P51" s="22">
        <v>980.96580500000005</v>
      </c>
    </row>
    <row r="52" spans="1:17" s="2" customFormat="1" x14ac:dyDescent="0.25">
      <c r="A52" s="20" t="s">
        <v>13</v>
      </c>
      <c r="B52" s="21">
        <v>129.29278499999998</v>
      </c>
      <c r="C52" s="18">
        <v>4.4194999999999998E-2</v>
      </c>
      <c r="D52" s="22">
        <v>348.21976000000001</v>
      </c>
      <c r="E52" s="22">
        <v>32.745823999999999</v>
      </c>
      <c r="F52" s="18">
        <v>0</v>
      </c>
      <c r="G52" s="18">
        <v>0</v>
      </c>
      <c r="H52" s="18">
        <v>0</v>
      </c>
      <c r="I52" s="18">
        <v>0</v>
      </c>
      <c r="J52" s="22">
        <v>0.20740499999999998</v>
      </c>
      <c r="K52" s="22">
        <v>62.883728000000005</v>
      </c>
      <c r="L52" s="22">
        <v>13.483375000000002</v>
      </c>
      <c r="M52" s="18">
        <v>0</v>
      </c>
      <c r="N52" s="22">
        <v>262.29480000000001</v>
      </c>
      <c r="O52" s="22">
        <v>138.37186500000001</v>
      </c>
      <c r="P52" s="22">
        <v>987.54373699999996</v>
      </c>
    </row>
    <row r="53" spans="1:17" s="2" customFormat="1" x14ac:dyDescent="0.25">
      <c r="A53" s="14">
        <v>2018</v>
      </c>
      <c r="B53" s="21"/>
      <c r="C53" s="18"/>
      <c r="D53" s="22"/>
      <c r="E53" s="22"/>
      <c r="F53" s="18">
        <v>0</v>
      </c>
      <c r="G53" s="18"/>
      <c r="H53" s="18"/>
      <c r="I53" s="18"/>
      <c r="J53" s="22"/>
      <c r="K53" s="22"/>
      <c r="L53" s="22"/>
      <c r="M53" s="18"/>
      <c r="N53" s="22"/>
      <c r="O53" s="22"/>
      <c r="P53" s="22"/>
    </row>
    <row r="54" spans="1:17" s="2" customFormat="1" x14ac:dyDescent="0.25">
      <c r="A54" s="20" t="s">
        <v>23</v>
      </c>
      <c r="B54" s="22">
        <v>115.645404</v>
      </c>
      <c r="C54" s="18">
        <v>4.6695E-2</v>
      </c>
      <c r="D54" s="22">
        <v>360.22384800000003</v>
      </c>
      <c r="E54" s="22">
        <v>32.745823999999999</v>
      </c>
      <c r="F54" s="18">
        <v>0</v>
      </c>
      <c r="G54" s="18">
        <v>0</v>
      </c>
      <c r="H54" s="18">
        <v>0</v>
      </c>
      <c r="I54" s="18">
        <v>0</v>
      </c>
      <c r="J54" s="22">
        <v>0.20740499999999998</v>
      </c>
      <c r="K54" s="22">
        <v>62.834547999999998</v>
      </c>
      <c r="L54" s="22">
        <v>13.467375000000011</v>
      </c>
      <c r="M54" s="18">
        <v>0</v>
      </c>
      <c r="N54" s="22">
        <v>269.07734900000003</v>
      </c>
      <c r="O54" s="22">
        <v>136.61829700000001</v>
      </c>
      <c r="P54" s="22">
        <v>990.86674500000015</v>
      </c>
    </row>
    <row r="55" spans="1:17" s="2" customFormat="1" x14ac:dyDescent="0.25">
      <c r="A55" s="20" t="s">
        <v>24</v>
      </c>
      <c r="B55" s="22">
        <v>41.751719999999999</v>
      </c>
      <c r="C55" s="18">
        <v>4.6265000000000001E-2</v>
      </c>
      <c r="D55" s="22">
        <v>334.86292700000001</v>
      </c>
      <c r="E55" s="22">
        <v>26.103823999999999</v>
      </c>
      <c r="F55" s="18">
        <v>0</v>
      </c>
      <c r="G55" s="18">
        <v>0</v>
      </c>
      <c r="H55" s="18">
        <v>0</v>
      </c>
      <c r="I55" s="18">
        <v>0</v>
      </c>
      <c r="J55" s="18">
        <v>3.8460000000000001E-2</v>
      </c>
      <c r="K55" s="22">
        <v>112.37099200000002</v>
      </c>
      <c r="L55" s="18">
        <v>1.8000000000000682E-2</v>
      </c>
      <c r="M55" s="18">
        <v>0</v>
      </c>
      <c r="N55" s="22">
        <v>108.26205200000001</v>
      </c>
      <c r="O55" s="22">
        <v>93.62627599999999</v>
      </c>
      <c r="P55" s="22">
        <v>717.08051599999999</v>
      </c>
    </row>
    <row r="56" spans="1:17" s="2" customFormat="1" x14ac:dyDescent="0.25">
      <c r="A56" s="20" t="s">
        <v>21</v>
      </c>
      <c r="B56" s="22">
        <v>50.035826999999998</v>
      </c>
      <c r="C56" s="18">
        <v>4.0289999999999999E-2</v>
      </c>
      <c r="D56" s="22">
        <v>315.84838199999996</v>
      </c>
      <c r="E56" s="17">
        <v>26.103823999999999</v>
      </c>
      <c r="F56" s="18">
        <v>0</v>
      </c>
      <c r="G56" s="18">
        <v>0</v>
      </c>
      <c r="H56" s="18">
        <v>0</v>
      </c>
      <c r="I56" s="18">
        <v>0</v>
      </c>
      <c r="J56" s="18">
        <v>3.8460000000000001E-2</v>
      </c>
      <c r="K56" s="22">
        <v>112.51065300000002</v>
      </c>
      <c r="L56" s="18">
        <v>5.000000000002558E-3</v>
      </c>
      <c r="M56" s="18">
        <v>0</v>
      </c>
      <c r="N56" s="22">
        <v>112.398017</v>
      </c>
      <c r="O56" s="22">
        <v>91.301156000000006</v>
      </c>
      <c r="P56" s="22">
        <v>708.28258399999993</v>
      </c>
    </row>
    <row r="57" spans="1:17" s="2" customFormat="1" x14ac:dyDescent="0.25">
      <c r="A57" s="20" t="s">
        <v>27</v>
      </c>
      <c r="B57" s="22">
        <v>41.072581</v>
      </c>
      <c r="C57" s="18">
        <v>4.4289999999999996E-2</v>
      </c>
      <c r="D57" s="22">
        <v>352.67028900000003</v>
      </c>
      <c r="E57" s="17">
        <v>26.103823999999999</v>
      </c>
      <c r="F57" s="18">
        <v>0</v>
      </c>
      <c r="G57" s="18">
        <v>0</v>
      </c>
      <c r="H57" s="18">
        <v>0</v>
      </c>
      <c r="I57" s="18">
        <v>0</v>
      </c>
      <c r="J57" s="18">
        <v>2.8969999999999996E-2</v>
      </c>
      <c r="K57" s="22">
        <v>114.90112999999999</v>
      </c>
      <c r="L57" s="22">
        <v>6.0999999999999943E-2</v>
      </c>
      <c r="M57" s="18">
        <v>0</v>
      </c>
      <c r="N57" s="22">
        <v>109.88259099999999</v>
      </c>
      <c r="O57" s="22">
        <v>88.598593000000008</v>
      </c>
      <c r="P57" s="22">
        <v>733.3642430000001</v>
      </c>
    </row>
    <row r="58" spans="1:17" s="2" customFormat="1" x14ac:dyDescent="0.25">
      <c r="A58" s="14">
        <v>2019</v>
      </c>
      <c r="B58" s="20"/>
      <c r="C58" s="18"/>
      <c r="D58" s="22"/>
      <c r="E58" s="17"/>
      <c r="F58" s="18"/>
      <c r="G58" s="18"/>
      <c r="H58" s="18"/>
      <c r="I58" s="18"/>
      <c r="J58" s="18"/>
      <c r="K58" s="22"/>
      <c r="L58" s="22"/>
      <c r="M58" s="18"/>
      <c r="N58" s="22"/>
      <c r="O58" s="22"/>
      <c r="P58" s="22"/>
    </row>
    <row r="59" spans="1:17" s="2" customFormat="1" x14ac:dyDescent="0.25">
      <c r="A59" s="20" t="s">
        <v>23</v>
      </c>
      <c r="B59" s="22">
        <v>31.419044000000003</v>
      </c>
      <c r="C59" s="18">
        <v>4.5265E-2</v>
      </c>
      <c r="D59" s="22">
        <v>337.255717</v>
      </c>
      <c r="E59" s="17">
        <v>26.103823999999999</v>
      </c>
      <c r="F59" s="18">
        <v>0</v>
      </c>
      <c r="G59" s="18">
        <v>0</v>
      </c>
      <c r="H59" s="18">
        <v>0</v>
      </c>
      <c r="I59" s="18">
        <v>0</v>
      </c>
      <c r="J59" s="18">
        <v>2.8969999999999999E-2</v>
      </c>
      <c r="K59" s="22">
        <v>125.743053</v>
      </c>
      <c r="L59" s="18">
        <v>3.0999999999998806E-2</v>
      </c>
      <c r="M59" s="18">
        <v>0</v>
      </c>
      <c r="N59" s="19">
        <v>103.060445</v>
      </c>
      <c r="O59" s="22">
        <v>86.115812000000005</v>
      </c>
      <c r="P59" s="22">
        <v>709.8031299999999</v>
      </c>
    </row>
    <row r="60" spans="1:17" s="2" customFormat="1" x14ac:dyDescent="0.25">
      <c r="A60" s="20" t="s">
        <v>11</v>
      </c>
      <c r="B60" s="22">
        <v>34.379715999999995</v>
      </c>
      <c r="C60" s="18">
        <v>4.9414000000000007E-2</v>
      </c>
      <c r="D60" s="22">
        <v>340.47113899999999</v>
      </c>
      <c r="E60" s="17">
        <v>26.103823999999999</v>
      </c>
      <c r="F60" s="18">
        <v>0</v>
      </c>
      <c r="G60" s="18">
        <v>0</v>
      </c>
      <c r="H60" s="18">
        <v>0</v>
      </c>
      <c r="I60" s="18">
        <v>0</v>
      </c>
      <c r="J60" s="18">
        <v>2.8970000000000003E-2</v>
      </c>
      <c r="K60" s="22">
        <v>126.08065300000001</v>
      </c>
      <c r="L60" s="18">
        <v>2.0000000000024443E-3</v>
      </c>
      <c r="M60" s="18">
        <v>0</v>
      </c>
      <c r="N60" s="19">
        <v>106.631119</v>
      </c>
      <c r="O60" s="22">
        <v>87.088152999999991</v>
      </c>
      <c r="P60" s="22">
        <v>720.83498799999995</v>
      </c>
    </row>
    <row r="61" spans="1:17" s="2" customFormat="1" x14ac:dyDescent="0.25">
      <c r="A61" s="20" t="s">
        <v>21</v>
      </c>
      <c r="B61" s="22">
        <v>3.6689789999999998</v>
      </c>
      <c r="C61" s="18">
        <v>4.7765000000000002E-2</v>
      </c>
      <c r="D61" s="22">
        <v>284.64192600000001</v>
      </c>
      <c r="E61" s="17">
        <v>26.103823999999999</v>
      </c>
      <c r="F61" s="18">
        <v>0</v>
      </c>
      <c r="G61" s="18">
        <v>0</v>
      </c>
      <c r="H61" s="18">
        <v>0</v>
      </c>
      <c r="I61" s="18">
        <v>0</v>
      </c>
      <c r="J61" s="18">
        <v>2.8969999999999999E-2</v>
      </c>
      <c r="K61" s="22">
        <v>126.57375300000001</v>
      </c>
      <c r="L61" s="18">
        <v>-1.2999999999999901E-2</v>
      </c>
      <c r="M61" s="18">
        <v>0</v>
      </c>
      <c r="N61" s="19">
        <v>195.91164599999999</v>
      </c>
      <c r="O61" s="22">
        <v>83.831779000000012</v>
      </c>
      <c r="P61" s="22">
        <v>720.79564200000004</v>
      </c>
    </row>
    <row r="62" spans="1:17" s="2" customFormat="1" x14ac:dyDescent="0.25">
      <c r="A62" s="20" t="s">
        <v>27</v>
      </c>
      <c r="B62" s="22">
        <v>3.0263490000000002</v>
      </c>
      <c r="C62" s="18">
        <v>4.8765000000000003E-2</v>
      </c>
      <c r="D62" s="22">
        <v>310.41003699999999</v>
      </c>
      <c r="E62" s="17">
        <v>26.103823999999999</v>
      </c>
      <c r="F62" s="18">
        <v>0</v>
      </c>
      <c r="G62" s="18">
        <v>0</v>
      </c>
      <c r="H62" s="18">
        <v>0</v>
      </c>
      <c r="I62" s="18">
        <v>0</v>
      </c>
      <c r="J62" s="18">
        <v>1.9480000000000001E-2</v>
      </c>
      <c r="K62" s="22">
        <v>126.732292</v>
      </c>
      <c r="L62" s="18">
        <v>5.600000000000005E-2</v>
      </c>
      <c r="M62" s="18">
        <v>0</v>
      </c>
      <c r="N62" s="19">
        <v>213.51475600000001</v>
      </c>
      <c r="O62" s="22">
        <v>82.474163000000004</v>
      </c>
      <c r="P62" s="22">
        <v>762.3856659999999</v>
      </c>
    </row>
    <row r="63" spans="1:17" s="2" customFormat="1" x14ac:dyDescent="0.25">
      <c r="A63" s="24">
        <v>2020</v>
      </c>
      <c r="B63" s="22"/>
      <c r="C63" s="18"/>
      <c r="D63" s="22"/>
      <c r="E63" s="17"/>
      <c r="F63" s="18"/>
      <c r="G63" s="18"/>
      <c r="H63" s="18"/>
      <c r="I63" s="18"/>
      <c r="J63" s="18"/>
      <c r="K63" s="22"/>
      <c r="L63" s="18"/>
      <c r="M63" s="18"/>
      <c r="N63" s="19"/>
      <c r="O63" s="22"/>
      <c r="P63" s="22"/>
    </row>
    <row r="64" spans="1:17" s="2" customFormat="1" x14ac:dyDescent="0.25">
      <c r="A64" s="20" t="s">
        <v>23</v>
      </c>
      <c r="B64" s="22">
        <v>57.505000000000003</v>
      </c>
      <c r="C64" s="18">
        <v>4.8765000000000003E-2</v>
      </c>
      <c r="D64" s="22">
        <v>447.5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1.9480000000000001E-2</v>
      </c>
      <c r="K64" s="22">
        <v>121.27971700000002</v>
      </c>
      <c r="L64" s="22">
        <v>64.688307999999992</v>
      </c>
      <c r="M64" s="18">
        <v>0</v>
      </c>
      <c r="N64" s="22">
        <v>123.9</v>
      </c>
      <c r="O64" s="22">
        <v>75.2</v>
      </c>
      <c r="P64" s="22">
        <v>890.1</v>
      </c>
      <c r="Q64" s="25"/>
    </row>
    <row r="65" spans="1:18" s="2" customFormat="1" x14ac:dyDescent="0.25">
      <c r="A65" s="20" t="s">
        <v>11</v>
      </c>
      <c r="B65" s="22">
        <v>73.573999999999998</v>
      </c>
      <c r="C65" s="18">
        <v>4.8765000000000003E-2</v>
      </c>
      <c r="D65" s="22">
        <v>474.49005099999999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22">
        <v>121.01226700000001</v>
      </c>
      <c r="L65" s="22">
        <v>64.448335</v>
      </c>
      <c r="M65" s="18">
        <v>0</v>
      </c>
      <c r="N65" s="22">
        <v>123.3</v>
      </c>
      <c r="O65" s="22">
        <v>72.759096999999997</v>
      </c>
      <c r="P65" s="22">
        <v>929.6</v>
      </c>
      <c r="Q65" s="25"/>
      <c r="R65" s="25"/>
    </row>
    <row r="66" spans="1:18" s="2" customFormat="1" x14ac:dyDescent="0.25">
      <c r="A66" s="20" t="s">
        <v>12</v>
      </c>
      <c r="B66" s="22">
        <v>48.4</v>
      </c>
      <c r="C66" s="18">
        <v>4.8765000000000003E-2</v>
      </c>
      <c r="D66" s="22">
        <v>463.1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22">
        <v>121.01226700000001</v>
      </c>
      <c r="L66" s="22">
        <v>64.400000000000006</v>
      </c>
      <c r="M66" s="18">
        <v>1.9480000000000004E-2</v>
      </c>
      <c r="N66" s="22">
        <v>125.6</v>
      </c>
      <c r="O66" s="22">
        <v>89.9</v>
      </c>
      <c r="P66" s="22">
        <v>912.5</v>
      </c>
    </row>
    <row r="67" spans="1:18" s="2" customFormat="1" x14ac:dyDescent="0.25">
      <c r="A67" s="20" t="s">
        <v>27</v>
      </c>
      <c r="B67" s="22">
        <v>97.9</v>
      </c>
      <c r="C67" s="18">
        <v>4.8765000000000003E-2</v>
      </c>
      <c r="D67" s="22">
        <v>421.3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22">
        <v>122.6</v>
      </c>
      <c r="L67" s="22">
        <v>1.3</v>
      </c>
      <c r="M67" s="18">
        <v>0</v>
      </c>
      <c r="N67" s="22">
        <v>118.2</v>
      </c>
      <c r="O67" s="22">
        <v>70.400000000000006</v>
      </c>
      <c r="P67" s="22">
        <v>831.8</v>
      </c>
      <c r="Q67" s="25"/>
    </row>
    <row r="68" spans="1:18" s="2" customFormat="1" x14ac:dyDescent="0.25">
      <c r="A68" s="24">
        <v>2021</v>
      </c>
      <c r="B68" s="22"/>
      <c r="C68" s="18"/>
      <c r="D68" s="22"/>
      <c r="E68" s="18"/>
      <c r="F68" s="18"/>
      <c r="G68" s="18"/>
      <c r="H68" s="18"/>
      <c r="I68" s="18"/>
      <c r="J68" s="18"/>
      <c r="K68" s="22"/>
      <c r="L68" s="22"/>
      <c r="M68" s="18"/>
      <c r="N68" s="22"/>
      <c r="O68" s="22"/>
      <c r="P68" s="22"/>
    </row>
    <row r="69" spans="1:18" s="2" customFormat="1" x14ac:dyDescent="0.25">
      <c r="A69" s="20" t="s">
        <v>23</v>
      </c>
      <c r="B69" s="22">
        <v>124.484146</v>
      </c>
      <c r="C69" s="18">
        <v>3.5900000000000001E-2</v>
      </c>
      <c r="D69" s="22">
        <v>437.13680199999999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22">
        <v>122.638137</v>
      </c>
      <c r="L69" s="22">
        <v>1.2588089999999994</v>
      </c>
      <c r="M69" s="18">
        <v>0</v>
      </c>
      <c r="N69" s="22">
        <v>111.24382099999998</v>
      </c>
      <c r="O69" s="22">
        <v>70.324235000000002</v>
      </c>
      <c r="P69" s="22">
        <v>867.13535000000013</v>
      </c>
    </row>
    <row r="70" spans="1:18" s="2" customFormat="1" x14ac:dyDescent="0.25">
      <c r="A70" s="20" t="s">
        <v>11</v>
      </c>
      <c r="B70" s="22">
        <v>82.1</v>
      </c>
      <c r="C70" s="18">
        <v>3.5900000000000001E-2</v>
      </c>
      <c r="D70" s="22">
        <v>445.1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22">
        <v>123.1</v>
      </c>
      <c r="L70" s="22">
        <v>5.3</v>
      </c>
      <c r="M70" s="18">
        <v>0</v>
      </c>
      <c r="N70" s="22">
        <v>129.5</v>
      </c>
      <c r="O70" s="22">
        <v>86.9</v>
      </c>
      <c r="P70" s="22">
        <v>872.1</v>
      </c>
    </row>
    <row r="71" spans="1:18" s="2" customFormat="1" x14ac:dyDescent="0.25">
      <c r="A71" s="20" t="s">
        <v>12</v>
      </c>
      <c r="B71" s="22">
        <v>71.733524000000003</v>
      </c>
      <c r="C71" s="18">
        <v>4.19E-2</v>
      </c>
      <c r="D71" s="22">
        <v>436.951841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22">
        <v>123.078694</v>
      </c>
      <c r="L71" s="22">
        <v>5.3004120000000015</v>
      </c>
      <c r="M71" s="18">
        <v>0</v>
      </c>
      <c r="N71" s="22">
        <v>113.11935299999999</v>
      </c>
      <c r="O71" s="22">
        <v>90.302874000000003</v>
      </c>
      <c r="P71" s="22">
        <v>840.54209800000012</v>
      </c>
    </row>
    <row r="72" spans="1:18" s="2" customFormat="1" x14ac:dyDescent="0.25">
      <c r="A72" s="20" t="s">
        <v>13</v>
      </c>
      <c r="B72" s="22">
        <v>62.835990000000002</v>
      </c>
      <c r="C72" s="18">
        <v>4.19E-2</v>
      </c>
      <c r="D72" s="22">
        <v>392.20133899999996</v>
      </c>
      <c r="E72" s="18">
        <v>0</v>
      </c>
      <c r="F72" s="18">
        <v>0</v>
      </c>
      <c r="G72" s="18">
        <v>0</v>
      </c>
      <c r="H72" s="18"/>
      <c r="I72" s="18">
        <v>0</v>
      </c>
      <c r="J72" s="18">
        <v>0</v>
      </c>
      <c r="K72" s="22">
        <v>148.35263800000001</v>
      </c>
      <c r="L72" s="22">
        <v>3.7902769999999997</v>
      </c>
      <c r="M72" s="18">
        <v>1.35E-2</v>
      </c>
      <c r="N72" s="22">
        <v>119.22020999999998</v>
      </c>
      <c r="O72" s="22">
        <v>86.215451999999999</v>
      </c>
      <c r="P72" s="22">
        <v>812.67130599999996</v>
      </c>
    </row>
    <row r="73" spans="1:18" s="28" customFormat="1" ht="14.25" customHeight="1" x14ac:dyDescent="0.25">
      <c r="A73" s="24">
        <v>2022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27"/>
      <c r="Q73" s="27"/>
      <c r="R73" s="27"/>
    </row>
    <row r="74" spans="1:18" s="28" customFormat="1" ht="14.25" customHeight="1" x14ac:dyDescent="0.25">
      <c r="A74" s="26" t="s">
        <v>23</v>
      </c>
      <c r="B74" s="22">
        <v>64.104482000000004</v>
      </c>
      <c r="C74" s="18">
        <v>0</v>
      </c>
      <c r="D74" s="22">
        <v>424.00343999999996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22">
        <v>147.01059000000001</v>
      </c>
      <c r="L74" s="22">
        <v>3.0194759999999992</v>
      </c>
      <c r="M74" s="18">
        <v>0</v>
      </c>
      <c r="N74" s="22">
        <v>103.98734799999998</v>
      </c>
      <c r="O74" s="22">
        <v>84.072648000000001</v>
      </c>
      <c r="P74" s="22">
        <v>826.19798400000002</v>
      </c>
    </row>
    <row r="75" spans="1:18" s="29" customFormat="1" ht="14.25" customHeight="1" x14ac:dyDescent="0.25">
      <c r="A75" s="26" t="s">
        <v>11</v>
      </c>
      <c r="B75" s="22">
        <v>50.654891999999997</v>
      </c>
      <c r="C75" s="18">
        <v>0</v>
      </c>
      <c r="D75" s="22">
        <v>438.12498099999999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7">
        <v>0.82355</v>
      </c>
      <c r="K75" s="22">
        <v>147.47459000000001</v>
      </c>
      <c r="L75" s="22">
        <v>4.0827489999999997</v>
      </c>
      <c r="M75" s="18">
        <v>0</v>
      </c>
      <c r="N75" s="22">
        <v>122.01288899999997</v>
      </c>
      <c r="O75" s="22">
        <v>84.138005000000021</v>
      </c>
      <c r="P75" s="22">
        <v>847.35155600000007</v>
      </c>
    </row>
    <row r="76" spans="1:18" s="28" customFormat="1" ht="16.5" customHeight="1" x14ac:dyDescent="0.25">
      <c r="A76" s="26" t="s">
        <v>12</v>
      </c>
      <c r="B76" s="22">
        <v>40.863214999999997</v>
      </c>
      <c r="C76" s="18">
        <v>0</v>
      </c>
      <c r="D76" s="22">
        <v>460.51180200000005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7">
        <v>1.1746699999999999</v>
      </c>
      <c r="K76" s="22">
        <v>147.84537200000003</v>
      </c>
      <c r="L76" s="22">
        <v>3.4503059999999999</v>
      </c>
      <c r="M76" s="18">
        <v>0</v>
      </c>
      <c r="N76" s="22">
        <v>112.66136899999998</v>
      </c>
      <c r="O76" s="22">
        <v>81.866838000000001</v>
      </c>
      <c r="P76" s="22">
        <v>848.41447200000005</v>
      </c>
      <c r="Q76" s="27">
        <v>0</v>
      </c>
    </row>
    <row r="77" spans="1:18" s="28" customFormat="1" ht="16.5" customHeight="1" x14ac:dyDescent="0.25">
      <c r="A77" s="26" t="s">
        <v>13</v>
      </c>
      <c r="B77" s="22">
        <v>31.662734</v>
      </c>
      <c r="C77" s="18">
        <v>0</v>
      </c>
      <c r="D77" s="22">
        <v>461.20187600000003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7">
        <v>1.5168999999999999</v>
      </c>
      <c r="K77" s="22">
        <v>147.41759400000001</v>
      </c>
      <c r="L77" s="22">
        <v>4.4909480000000013</v>
      </c>
      <c r="M77" s="18">
        <v>0</v>
      </c>
      <c r="N77" s="22">
        <v>138.80055099999998</v>
      </c>
      <c r="O77" s="22">
        <v>84.169211999999987</v>
      </c>
      <c r="P77" s="22">
        <v>869.30071500000008</v>
      </c>
      <c r="Q77" s="27"/>
    </row>
    <row r="78" spans="1:18" s="28" customFormat="1" ht="14.25" customHeight="1" x14ac:dyDescent="0.25">
      <c r="A78" s="24">
        <v>2023</v>
      </c>
      <c r="B78" s="37"/>
      <c r="C78" s="37"/>
      <c r="D78" s="37"/>
      <c r="E78" s="18"/>
      <c r="F78" s="18"/>
      <c r="G78" s="18"/>
      <c r="H78" s="18"/>
      <c r="I78" s="18"/>
      <c r="J78" s="37"/>
      <c r="K78" s="37"/>
      <c r="L78" s="37"/>
      <c r="M78" s="37"/>
      <c r="N78" s="37"/>
      <c r="O78" s="37"/>
      <c r="P78" s="27"/>
      <c r="Q78" s="27"/>
      <c r="R78" s="27"/>
    </row>
    <row r="79" spans="1:18" s="28" customFormat="1" ht="16.5" customHeight="1" x14ac:dyDescent="0.25">
      <c r="A79" s="26" t="s">
        <v>40</v>
      </c>
      <c r="B79" s="22">
        <v>49.598239</v>
      </c>
      <c r="C79" s="18">
        <v>4.0899999999999999E-2</v>
      </c>
      <c r="D79" s="22">
        <v>507.85647200000005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7">
        <v>1.8669</v>
      </c>
      <c r="K79" s="22">
        <v>146.74961500000001</v>
      </c>
      <c r="L79" s="22">
        <v>3.5605010000000004</v>
      </c>
      <c r="M79" s="18">
        <v>0</v>
      </c>
      <c r="N79" s="22">
        <v>118.462526</v>
      </c>
      <c r="O79" s="22">
        <v>79.495460999999992</v>
      </c>
      <c r="P79" s="22">
        <v>907.63061400000004</v>
      </c>
      <c r="Q79" s="27"/>
    </row>
    <row r="80" spans="1:18" s="28" customFormat="1" ht="16.5" customHeight="1" x14ac:dyDescent="0.25">
      <c r="A80" s="26" t="s">
        <v>41</v>
      </c>
      <c r="B80" s="22">
        <v>42.664999999999999</v>
      </c>
      <c r="C80" s="18">
        <v>4.0899999999999999E-2</v>
      </c>
      <c r="D80" s="22">
        <v>546.76963999999998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7">
        <v>5.8769</v>
      </c>
      <c r="K80" s="22">
        <v>147.08709000000002</v>
      </c>
      <c r="L80" s="22">
        <v>3.8660000000000005</v>
      </c>
      <c r="M80" s="18">
        <v>0</v>
      </c>
      <c r="N80" s="22">
        <v>121.36524</v>
      </c>
      <c r="O80" s="22">
        <v>77.863190000000003</v>
      </c>
      <c r="P80" s="22">
        <v>945.53695999999991</v>
      </c>
      <c r="Q80" s="27"/>
    </row>
    <row r="81" spans="1:25" s="28" customFormat="1" ht="16.5" customHeight="1" x14ac:dyDescent="0.25">
      <c r="A81" s="26" t="s">
        <v>12</v>
      </c>
      <c r="B81" s="22">
        <v>28.66</v>
      </c>
      <c r="C81" s="18">
        <v>4.0899999999999999E-2</v>
      </c>
      <c r="D81" s="22">
        <v>479.14686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22">
        <v>6.2589000000000006</v>
      </c>
      <c r="K81" s="22">
        <v>147.34309000000002</v>
      </c>
      <c r="L81" s="22">
        <v>3.0000000000001137E-3</v>
      </c>
      <c r="M81" s="18">
        <v>0</v>
      </c>
      <c r="N81" s="22">
        <v>101.18965999999999</v>
      </c>
      <c r="O81" s="22">
        <v>81.370639999999995</v>
      </c>
      <c r="P81" s="22">
        <v>844.01805000000013</v>
      </c>
    </row>
    <row r="82" spans="1:25" s="43" customFormat="1" ht="18.75" customHeight="1" x14ac:dyDescent="0.25">
      <c r="A82" s="26" t="s">
        <v>42</v>
      </c>
      <c r="B82" s="22">
        <f>+'[1]CRF-GIC'!$FV$769</f>
        <v>47.891999999999996</v>
      </c>
      <c r="C82" s="18">
        <f>+'[1]CRF-GIC'!$FV$770</f>
        <v>4.8399999999999999E-2</v>
      </c>
      <c r="D82" s="22">
        <f>+'[1]CRF-GIC'!$FV$771</f>
        <v>467.33152000000001</v>
      </c>
      <c r="E82" s="22"/>
      <c r="F82" s="22"/>
      <c r="G82" s="18">
        <f>+'[1]CRF-GIC'!$FV$772</f>
        <v>0</v>
      </c>
      <c r="H82" s="22"/>
      <c r="I82" s="18">
        <f>+'[1]CRF-GIC'!$FS$774</f>
        <v>0</v>
      </c>
      <c r="J82" s="22">
        <f>+'[1]CRF-GIC'!$FV$778</f>
        <v>6.6009000000000002</v>
      </c>
      <c r="K82" s="22">
        <f>+'[1]CRF-GIC'!$FV$779</f>
        <v>147.49509</v>
      </c>
      <c r="L82" s="22">
        <f>+'[1]CRF-GIC'!$FV$780</f>
        <v>6.7000000000000171E-2</v>
      </c>
      <c r="M82" s="22"/>
      <c r="N82" s="22">
        <f>+'[1]CRF-GIC'!$FV$782</f>
        <v>129.84819999999999</v>
      </c>
      <c r="O82" s="22">
        <f>+'[1]CRF-GIC'!$FV$783</f>
        <v>82.983930000000001</v>
      </c>
      <c r="P82" s="22">
        <f>+SUM(B82:O82)</f>
        <v>882.26704000000007</v>
      </c>
      <c r="Q82" s="22"/>
      <c r="R82" s="22"/>
      <c r="S82" s="22"/>
      <c r="T82" s="22"/>
      <c r="U82" s="22"/>
      <c r="V82" s="41"/>
      <c r="W82" s="42">
        <f>+P82-Q5</f>
        <v>882.26704000000007</v>
      </c>
      <c r="Y82" s="44"/>
    </row>
    <row r="83" spans="1:25" s="43" customFormat="1" ht="18.75" customHeight="1" x14ac:dyDescent="0.25">
      <c r="A83" s="24">
        <v>2024</v>
      </c>
      <c r="B83" s="22"/>
      <c r="C83" s="22"/>
      <c r="D83" s="22"/>
      <c r="E83" s="22"/>
      <c r="F83" s="22"/>
      <c r="G83" s="18"/>
      <c r="H83" s="22"/>
      <c r="I83" s="18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41"/>
      <c r="W83" s="42"/>
      <c r="Y83" s="44"/>
    </row>
    <row r="84" spans="1:25" s="43" customFormat="1" ht="18.75" customHeight="1" x14ac:dyDescent="0.25">
      <c r="A84" s="26" t="s">
        <v>14</v>
      </c>
      <c r="B84" s="22">
        <f>+'[1]CRF-GIC'!$FY$769</f>
        <v>52.91</v>
      </c>
      <c r="C84" s="22"/>
      <c r="D84" s="22">
        <f>+'[1]CRF-GIC'!$FY$771</f>
        <v>453.21429000000001</v>
      </c>
      <c r="F84" s="22"/>
      <c r="G84" s="18">
        <f>+'[1]CRF-GIC'!$FY$772</f>
        <v>0</v>
      </c>
      <c r="H84" s="22"/>
      <c r="I84" s="18">
        <f>+'[1]CRF-GIC'!$FY$774</f>
        <v>0</v>
      </c>
      <c r="J84" s="22">
        <f>+'[1]CRF-GIC'!$FY$778</f>
        <v>6.9480000000000004</v>
      </c>
      <c r="K84" s="22">
        <f>+'[1]CRF-GIC'!$FY$779</f>
        <v>148.81209000000001</v>
      </c>
      <c r="L84" s="22">
        <f>+'[1]CRF-GIC'!$FY$777</f>
        <v>0</v>
      </c>
      <c r="N84" s="22">
        <f>+'[1]CRF-GIC'!$FY$782</f>
        <v>185.66289</v>
      </c>
      <c r="O84" s="22">
        <f>+'[1]CRF-GIC'!$FY$783</f>
        <v>111.70201</v>
      </c>
      <c r="P84" s="39">
        <f>+SUM(B84:O84)</f>
        <v>959.24928</v>
      </c>
      <c r="Q84" s="22"/>
      <c r="S84" s="22"/>
      <c r="V84" s="41"/>
      <c r="W84" s="42"/>
      <c r="Y84" s="44"/>
    </row>
    <row r="85" spans="1:25" s="32" customFormat="1" ht="10.5" customHeight="1" x14ac:dyDescent="0.3">
      <c r="A85" s="38" t="s">
        <v>16</v>
      </c>
      <c r="B85" s="52" t="s">
        <v>18</v>
      </c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31"/>
      <c r="Q85" s="31"/>
      <c r="R85" s="31"/>
    </row>
    <row r="86" spans="1:25" s="32" customFormat="1" ht="10.5" customHeight="1" x14ac:dyDescent="0.3">
      <c r="A86" s="30" t="s">
        <v>17</v>
      </c>
      <c r="B86" s="61" t="s">
        <v>36</v>
      </c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31"/>
      <c r="R86" s="31"/>
    </row>
    <row r="87" spans="1:25" s="32" customFormat="1" ht="12" customHeight="1" x14ac:dyDescent="0.3">
      <c r="A87" s="30" t="s">
        <v>25</v>
      </c>
      <c r="B87" s="61" t="s">
        <v>26</v>
      </c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31"/>
      <c r="R87" s="31"/>
    </row>
    <row r="88" spans="1:25" s="28" customFormat="1" ht="12" customHeight="1" x14ac:dyDescent="0.25">
      <c r="A88" s="30" t="s">
        <v>19</v>
      </c>
      <c r="B88" s="61" t="s">
        <v>38</v>
      </c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</row>
    <row r="89" spans="1:25" ht="12" customHeight="1" x14ac:dyDescent="0.25">
      <c r="A89" s="33" t="s">
        <v>39</v>
      </c>
      <c r="B89" s="34" t="s">
        <v>22</v>
      </c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</row>
    <row r="90" spans="1:25" x14ac:dyDescent="0.25">
      <c r="A90" s="3" t="s">
        <v>30</v>
      </c>
      <c r="B90" s="36" t="s">
        <v>31</v>
      </c>
    </row>
    <row r="91" spans="1:25" x14ac:dyDescent="0.25">
      <c r="A91" s="33"/>
      <c r="B91" s="34"/>
    </row>
    <row r="92" spans="1:25" x14ac:dyDescent="0.25">
      <c r="A92" s="45"/>
      <c r="B92" s="46"/>
      <c r="C92" s="17"/>
      <c r="D92" s="18"/>
      <c r="E92" s="17"/>
      <c r="F92" s="17"/>
      <c r="G92" s="18"/>
      <c r="H92" s="47"/>
      <c r="I92" s="18"/>
      <c r="J92" s="18"/>
      <c r="K92" s="18"/>
      <c r="L92" s="18"/>
      <c r="M92" s="18"/>
      <c r="N92" s="46"/>
      <c r="O92" s="17"/>
      <c r="P92" s="18"/>
      <c r="Q92" s="18"/>
      <c r="R92" s="19"/>
      <c r="S92" s="17"/>
      <c r="T92" s="17"/>
    </row>
    <row r="93" spans="1:25" x14ac:dyDescent="0.25">
      <c r="A93" s="16"/>
      <c r="B93" s="46"/>
      <c r="C93" s="17"/>
      <c r="D93" s="18"/>
      <c r="E93" s="17"/>
      <c r="F93" s="17"/>
      <c r="G93" s="18"/>
      <c r="H93" s="47"/>
      <c r="I93" s="18"/>
      <c r="J93" s="18"/>
      <c r="K93" s="18"/>
      <c r="L93" s="18"/>
      <c r="M93" s="18"/>
      <c r="N93" s="46"/>
      <c r="O93" s="17"/>
      <c r="P93" s="18"/>
      <c r="Q93" s="18"/>
      <c r="R93" s="19"/>
      <c r="S93" s="17"/>
      <c r="T93" s="17"/>
    </row>
    <row r="94" spans="1:25" x14ac:dyDescent="0.25">
      <c r="A94" s="16"/>
      <c r="B94" s="46"/>
      <c r="C94" s="17"/>
      <c r="D94" s="18"/>
      <c r="E94" s="17"/>
      <c r="F94" s="17"/>
      <c r="G94" s="18"/>
      <c r="H94" s="47"/>
      <c r="I94" s="18"/>
      <c r="J94" s="18"/>
      <c r="K94" s="18"/>
      <c r="L94" s="18"/>
      <c r="M94" s="18"/>
      <c r="N94" s="46"/>
      <c r="O94" s="17"/>
      <c r="P94" s="18"/>
      <c r="Q94" s="18"/>
      <c r="R94" s="19"/>
      <c r="S94" s="17"/>
      <c r="T94" s="17"/>
    </row>
    <row r="95" spans="1:25" x14ac:dyDescent="0.25">
      <c r="A95" s="16"/>
      <c r="B95" s="46"/>
      <c r="C95" s="17"/>
      <c r="D95" s="18"/>
      <c r="E95" s="17"/>
      <c r="F95" s="17"/>
      <c r="G95" s="18"/>
      <c r="H95" s="47"/>
      <c r="I95" s="18"/>
      <c r="J95" s="18"/>
      <c r="K95" s="18"/>
      <c r="L95" s="18"/>
      <c r="M95" s="18"/>
      <c r="N95" s="46"/>
      <c r="O95" s="17"/>
      <c r="P95" s="18"/>
      <c r="Q95" s="18"/>
      <c r="R95" s="19"/>
      <c r="S95" s="17"/>
      <c r="T95" s="17"/>
    </row>
    <row r="96" spans="1:25" x14ac:dyDescent="0.25">
      <c r="A96" s="16"/>
      <c r="B96" s="46"/>
      <c r="C96" s="17"/>
      <c r="D96" s="18"/>
      <c r="E96" s="17"/>
      <c r="F96" s="17"/>
      <c r="G96" s="18"/>
      <c r="H96" s="47"/>
      <c r="I96" s="18"/>
      <c r="J96" s="18"/>
      <c r="K96" s="18"/>
      <c r="L96" s="18"/>
      <c r="M96" s="18"/>
      <c r="N96" s="46"/>
      <c r="O96" s="17"/>
      <c r="P96" s="18"/>
      <c r="Q96" s="18"/>
      <c r="R96" s="19"/>
      <c r="S96" s="17"/>
      <c r="T96" s="17"/>
    </row>
    <row r="97" spans="1:20" x14ac:dyDescent="0.25">
      <c r="A97" s="45"/>
      <c r="B97" s="46"/>
      <c r="C97" s="17"/>
      <c r="D97" s="18"/>
      <c r="E97" s="17"/>
      <c r="F97" s="17"/>
      <c r="G97" s="18"/>
      <c r="H97" s="47"/>
      <c r="I97" s="18"/>
      <c r="J97" s="18"/>
      <c r="K97" s="18"/>
      <c r="L97" s="18"/>
      <c r="M97" s="18"/>
      <c r="N97" s="46"/>
      <c r="O97" s="17"/>
      <c r="P97" s="18"/>
      <c r="Q97" s="18"/>
      <c r="R97" s="19"/>
      <c r="S97" s="17"/>
      <c r="T97" s="17"/>
    </row>
    <row r="98" spans="1:20" x14ac:dyDescent="0.25">
      <c r="A98" s="16"/>
      <c r="B98" s="46"/>
      <c r="C98" s="17"/>
      <c r="D98" s="18"/>
      <c r="E98" s="17"/>
      <c r="F98" s="17"/>
      <c r="G98" s="18"/>
      <c r="H98" s="47"/>
      <c r="I98" s="18"/>
      <c r="J98" s="18"/>
      <c r="K98" s="18"/>
      <c r="L98" s="18"/>
      <c r="M98" s="18"/>
      <c r="N98" s="46"/>
      <c r="O98" s="17"/>
      <c r="P98" s="18"/>
      <c r="Q98" s="18"/>
      <c r="R98" s="19"/>
      <c r="S98" s="17"/>
      <c r="T98" s="17"/>
    </row>
    <row r="99" spans="1:20" x14ac:dyDescent="0.25">
      <c r="A99" s="16"/>
      <c r="B99" s="46"/>
      <c r="C99" s="17"/>
      <c r="D99" s="18"/>
      <c r="E99" s="17"/>
      <c r="F99" s="17"/>
      <c r="G99" s="18"/>
      <c r="H99" s="47"/>
      <c r="I99" s="18"/>
      <c r="J99" s="18"/>
      <c r="K99" s="18"/>
      <c r="L99" s="18"/>
      <c r="M99" s="18"/>
      <c r="N99" s="46"/>
      <c r="O99" s="17"/>
      <c r="P99" s="18"/>
      <c r="Q99" s="18"/>
      <c r="R99" s="19"/>
      <c r="S99" s="17"/>
      <c r="T99" s="17"/>
    </row>
    <row r="100" spans="1:20" x14ac:dyDescent="0.25">
      <c r="A100" s="16"/>
      <c r="B100" s="46"/>
      <c r="C100" s="17"/>
      <c r="D100" s="18"/>
      <c r="E100" s="17"/>
      <c r="F100" s="17"/>
      <c r="G100" s="18"/>
      <c r="H100" s="47"/>
      <c r="I100" s="18"/>
      <c r="J100" s="18"/>
      <c r="K100" s="18"/>
      <c r="L100" s="18"/>
      <c r="M100" s="18"/>
      <c r="N100" s="46"/>
      <c r="O100" s="17"/>
      <c r="P100" s="18"/>
      <c r="Q100" s="18"/>
      <c r="R100" s="19"/>
      <c r="S100" s="17"/>
      <c r="T100" s="17"/>
    </row>
  </sheetData>
  <mergeCells count="19">
    <mergeCell ref="B87:P87"/>
    <mergeCell ref="M5:M6"/>
    <mergeCell ref="B88:P88"/>
    <mergeCell ref="Q88:S88"/>
    <mergeCell ref="P5:P6"/>
    <mergeCell ref="B86:P86"/>
    <mergeCell ref="A2:N2"/>
    <mergeCell ref="A3:N3"/>
    <mergeCell ref="N5:N6"/>
    <mergeCell ref="B85:O85"/>
    <mergeCell ref="O5:O6"/>
    <mergeCell ref="A5:A6"/>
    <mergeCell ref="B5:B6"/>
    <mergeCell ref="C5:C6"/>
    <mergeCell ref="D5:D6"/>
    <mergeCell ref="E5:E6"/>
    <mergeCell ref="F5:J5"/>
    <mergeCell ref="K5:K6"/>
    <mergeCell ref="L5:L6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4.17</vt:lpstr>
      <vt:lpstr>'QEB Table 4.17'!Print_Area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Ishmel Libitino</dc:creator>
  <cp:lastModifiedBy>Waila Gima</cp:lastModifiedBy>
  <cp:lastPrinted>2015-05-10T23:38:07Z</cp:lastPrinted>
  <dcterms:created xsi:type="dcterms:W3CDTF">2013-06-05T05:02:02Z</dcterms:created>
  <dcterms:modified xsi:type="dcterms:W3CDTF">2024-09-24T01:59:02Z</dcterms:modified>
</cp:coreProperties>
</file>